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520" activeTab="0"/>
  </bookViews>
  <sheets>
    <sheet name="Zeitplan" sheetId="1" r:id="rId1"/>
    <sheet name="Schüler" sheetId="2" r:id="rId2"/>
    <sheet name="Jugend" sheetId="3" r:id="rId3"/>
    <sheet name="Junioren" sheetId="4" r:id="rId4"/>
  </sheets>
  <definedNames>
    <definedName name="_xlnm.Print_Area" localSheetId="0">'Zeitplan'!$A$1:$I$111</definedName>
  </definedNames>
  <calcPr fullCalcOnLoad="1"/>
</workbook>
</file>

<file path=xl/sharedStrings.xml><?xml version="1.0" encoding="utf-8"?>
<sst xmlns="http://schemas.openxmlformats.org/spreadsheetml/2006/main" count="640" uniqueCount="166">
  <si>
    <t>Ergebnis</t>
  </si>
  <si>
    <t xml:space="preserve"> </t>
  </si>
  <si>
    <t>:</t>
  </si>
  <si>
    <t>Halbzeit</t>
  </si>
  <si>
    <t>Radball Schüler Mannschaften</t>
  </si>
  <si>
    <t>Radball Jugend Mannschaften</t>
  </si>
  <si>
    <t>Radball Junioren Mannschaften</t>
  </si>
  <si>
    <t>Bewerb:</t>
  </si>
  <si>
    <t>Punkte</t>
  </si>
  <si>
    <t>Tore</t>
  </si>
  <si>
    <t>Rang</t>
  </si>
  <si>
    <t>Veranstalter:</t>
  </si>
  <si>
    <t>Spielort:</t>
  </si>
  <si>
    <t>Termin</t>
  </si>
  <si>
    <t>Beginn:</t>
  </si>
  <si>
    <t>Kategorie:</t>
  </si>
  <si>
    <t>Junioren</t>
  </si>
  <si>
    <t>Mannschaft</t>
  </si>
  <si>
    <t xml:space="preserve">  </t>
  </si>
  <si>
    <t>Spiel 1</t>
  </si>
  <si>
    <t>Spiel 2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</si>
  <si>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</si>
  <si>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</si>
  <si>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</si>
  <si>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</si>
  <si>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</si>
  <si>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</si>
  <si>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</si>
  <si>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</si>
  <si>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</si>
  <si>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Jugend</t>
  </si>
  <si>
    <t>Spiel 3</t>
  </si>
  <si>
    <t>Spiel 4</t>
  </si>
  <si>
    <t>Spiel 5</t>
  </si>
  <si>
    <t>Spiel 6</t>
  </si>
  <si>
    <t>Spiel 7</t>
  </si>
  <si>
    <t>Team 5</t>
  </si>
  <si>
    <t>Team 6</t>
  </si>
  <si>
    <t>Spiel 8</t>
  </si>
  <si>
    <t>Spiel 9</t>
  </si>
  <si>
    <t>Spiel 10</t>
  </si>
  <si>
    <t>Spiel 11</t>
  </si>
  <si>
    <t>Spiel 12</t>
  </si>
  <si>
    <t>4. Spiel</t>
  </si>
  <si>
    <t>Spiel 13</t>
  </si>
  <si>
    <t>5. Spiel</t>
  </si>
  <si>
    <t>Spiel 14</t>
  </si>
  <si>
    <t>Spiel 15</t>
  </si>
  <si>
    <t>Schüler</t>
  </si>
  <si>
    <t>Radball Schüler</t>
  </si>
  <si>
    <t>Training Radball 10 Minuten</t>
  </si>
  <si>
    <t>Sulz 1</t>
  </si>
  <si>
    <t>Höchst</t>
  </si>
  <si>
    <t>Dornbirn</t>
  </si>
  <si>
    <t>Vogt Moritz / Bachmann Kevin</t>
  </si>
  <si>
    <t>Sulz</t>
  </si>
  <si>
    <t>Sulz 2</t>
  </si>
  <si>
    <t>Kunstfahren Schüler</t>
  </si>
  <si>
    <t>Einger.</t>
  </si>
  <si>
    <t>Kunstfahren Junioren</t>
  </si>
  <si>
    <t>1er Junioren</t>
  </si>
  <si>
    <t xml:space="preserve"> Startliste im Hallenradsport Österreichische Meisterschaften</t>
  </si>
  <si>
    <t xml:space="preserve"> Radball und Kunstradfahren Schüler - Jugend - Junioren </t>
  </si>
  <si>
    <t>Radball Jugend und Junioren</t>
  </si>
  <si>
    <t xml:space="preserve"> Kommissäre Kunstrad</t>
  </si>
  <si>
    <t xml:space="preserve"> Kommissäre Radball</t>
  </si>
  <si>
    <t xml:space="preserve"> Siegerehrung Jugend und Junioren Radball und Kunstrad</t>
  </si>
  <si>
    <t>ÖAMTC RV Enzian Sulz</t>
  </si>
  <si>
    <t>ÖAMTC RV ENZIAN SULZ</t>
  </si>
  <si>
    <t>Mannschaft:</t>
  </si>
  <si>
    <t>Österr. Meisterschaft</t>
  </si>
  <si>
    <t>Volksschule Sulz</t>
  </si>
  <si>
    <t>Buchhäusl Simon / Buchhäusl Benjamin</t>
  </si>
  <si>
    <t>Entscheidungsspiel  / 4m Schießen:</t>
  </si>
  <si>
    <t>Zeitnehmer:</t>
  </si>
  <si>
    <t>Kommissär:</t>
  </si>
  <si>
    <t>Spiel</t>
  </si>
  <si>
    <t>4m Schießen</t>
  </si>
  <si>
    <t>Vorkommnisse:</t>
  </si>
  <si>
    <t>1er</t>
  </si>
  <si>
    <t>1er w</t>
  </si>
  <si>
    <t>17. Mai 2014   Mehrzweckhalle der Volksschule Sulz</t>
  </si>
  <si>
    <t>Walser Julia</t>
  </si>
  <si>
    <t>ÖAMTC RC böhler Gisingen</t>
  </si>
  <si>
    <t>Schneider Lorena</t>
  </si>
  <si>
    <t>ÖAMTC RC Mazda Hagspiel Höchst</t>
  </si>
  <si>
    <t>Kopf Rosa</t>
  </si>
  <si>
    <t>Bachmann Svenja</t>
  </si>
  <si>
    <t>Andrich Michelle</t>
  </si>
  <si>
    <t>ÖAMTC RC Altenstadt</t>
  </si>
  <si>
    <t>Lampert Franziska</t>
  </si>
  <si>
    <t>Pichler Annika</t>
  </si>
  <si>
    <t>ÖAMTC RC Röthis</t>
  </si>
  <si>
    <t>Morscher Lea, Harbarth Cheyenne, Schnetzer Laura</t>
  </si>
  <si>
    <t>Hofherr Ida lena</t>
  </si>
  <si>
    <t>ARBÖ Bregenz</t>
  </si>
  <si>
    <t>Pfurtscheller Leonie</t>
  </si>
  <si>
    <t>Ploner Julia</t>
  </si>
  <si>
    <t>ÖAMTC RV Hohenems</t>
  </si>
  <si>
    <t>Moser Elisabeth</t>
  </si>
  <si>
    <t>Rist Jacqueline</t>
  </si>
  <si>
    <t>Vogel Lorena,</t>
  </si>
  <si>
    <t>Huber Leonie, Schneider Lukas, Schneider Lea</t>
  </si>
  <si>
    <t>ÖAMTC RC Madzda Hagspiel Höchst</t>
  </si>
  <si>
    <t>2er Junioren offen</t>
  </si>
  <si>
    <t>Schnetzer Marcel</t>
  </si>
  <si>
    <t>Latzer Jana</t>
  </si>
  <si>
    <t>1er Juniorinnen</t>
  </si>
  <si>
    <t>Kühne Katharina</t>
  </si>
  <si>
    <t>ARBÖ 11er Meiningen</t>
  </si>
  <si>
    <t>Lins Anna</t>
  </si>
  <si>
    <t>Schobel Christopher</t>
  </si>
  <si>
    <t>Gapp Steven</t>
  </si>
  <si>
    <t>2er Juniorinnen</t>
  </si>
  <si>
    <t>Angeloff Jaqueline</t>
  </si>
  <si>
    <t>Tagwercher Eva</t>
  </si>
  <si>
    <t>Belmega Franziska</t>
  </si>
  <si>
    <t>Harrich Sabrina</t>
  </si>
  <si>
    <t>Franz David</t>
  </si>
  <si>
    <t>4er Juniorinnen</t>
  </si>
  <si>
    <t>Dornbirn 1</t>
  </si>
  <si>
    <t>Schwendinger Maximilian / Arnoldi Bastian</t>
  </si>
  <si>
    <t>Deutschlandsberg</t>
  </si>
  <si>
    <t>Reinisch Florian / Reinisch Lukas</t>
  </si>
  <si>
    <t>SV Schwechat</t>
  </si>
  <si>
    <t>Kirschner Leon / Wondra Dominik</t>
  </si>
  <si>
    <t>Hämmerle Sven / Rüf Pascal</t>
  </si>
  <si>
    <t>Dornbirn 3</t>
  </si>
  <si>
    <t>Wiesbauer Marc / Kohler Hannes</t>
  </si>
  <si>
    <t>Dornbirn 2</t>
  </si>
  <si>
    <t>Schweninger Philipp / Gawlik Jonathan</t>
  </si>
  <si>
    <t>Hron Jonas / Vogt Tobias</t>
  </si>
  <si>
    <t>St. Pölten</t>
  </si>
  <si>
    <t>Draxler Philipp / Pehmer Manuel</t>
  </si>
  <si>
    <t>Urbanz Benedikt / Gollob Robert</t>
  </si>
  <si>
    <t>Hartmann Matthias / Frick Mario</t>
  </si>
  <si>
    <t>Dornbirn / Höchst</t>
  </si>
  <si>
    <t>Brunner Sebastian / Feurstein Stefan</t>
  </si>
  <si>
    <t>Bauer Fabian / Bilgeri Michael</t>
  </si>
  <si>
    <t xml:space="preserve">Dornbirn   </t>
  </si>
  <si>
    <t>Wallner Sebastian / Zehetner Mario</t>
  </si>
  <si>
    <t>Do / Hö</t>
  </si>
  <si>
    <t>Dornb. /Höchst</t>
  </si>
  <si>
    <t>Dornb. / Höchst</t>
  </si>
  <si>
    <t>Training Kufa 7 x 3,0 Minuten 21 Minuten</t>
  </si>
  <si>
    <t xml:space="preserve">Höchst </t>
  </si>
  <si>
    <t>Training Kufa 7 x 2,5 Minuten 17,5 Minuten</t>
  </si>
  <si>
    <t xml:space="preserve">Training Kufa 5 x 3,0 Minuten 15 Minuten, Startnummer </t>
  </si>
  <si>
    <t xml:space="preserve">Training Kufa 6 x 2,5 Minuten 15 Minuten, Startnummer </t>
  </si>
  <si>
    <t>4er w</t>
  </si>
  <si>
    <t>2er w</t>
  </si>
  <si>
    <t>5  Sulz</t>
  </si>
  <si>
    <t>1  Dornbirn /Höchst</t>
  </si>
  <si>
    <t>2  Dornbirn</t>
  </si>
  <si>
    <t>3  Höchst</t>
  </si>
  <si>
    <t>4  St. Pölten</t>
  </si>
  <si>
    <t>1  St. Pölten</t>
  </si>
  <si>
    <t>3  Sulz 1</t>
  </si>
  <si>
    <t>4  Sulz 2</t>
  </si>
  <si>
    <t>1  Dornbirn 1</t>
  </si>
  <si>
    <t>2  Deutschlandsberg</t>
  </si>
  <si>
    <t>3  SV Schwechat</t>
  </si>
  <si>
    <t>4  Höchst</t>
  </si>
  <si>
    <t>5  Dornbirn 3</t>
  </si>
  <si>
    <t>6  Dornbirn 2</t>
  </si>
  <si>
    <t>15:10      Siegerehrung Schüler  Radball und Kunstrad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</si>
</sst>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 Unicode MS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name val="Arial Unicode MS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26"/>
      <name val="Arial Unicode MS"/>
      <family val="2"/>
    </font>
    <font>
      <b/>
      <sz val="8"/>
      <color indexed="53"/>
      <name val="Arial"/>
      <family val="2"/>
    </font>
    <font>
      <sz val="10"/>
      <color indexed="8"/>
      <name val="MS Sans Serif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20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78" fontId="1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20" fontId="10" fillId="0" borderId="14" xfId="0" applyNumberFormat="1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left" vertical="center"/>
    </xf>
    <xf numFmtId="178" fontId="11" fillId="0" borderId="14" xfId="60" applyFont="1" applyFill="1" applyBorder="1" applyAlignment="1">
      <alignment vertical="center"/>
    </xf>
    <xf numFmtId="178" fontId="11" fillId="0" borderId="15" xfId="6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8" fontId="11" fillId="0" borderId="17" xfId="60" applyFont="1" applyFill="1" applyBorder="1" applyAlignment="1">
      <alignment vertical="center"/>
    </xf>
    <xf numFmtId="178" fontId="11" fillId="0" borderId="18" xfId="6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20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78" fontId="11" fillId="0" borderId="15" xfId="60" applyFont="1" applyFill="1" applyBorder="1" applyAlignment="1">
      <alignment horizontal="center" vertical="center"/>
    </xf>
    <xf numFmtId="178" fontId="11" fillId="0" borderId="16" xfId="6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20" fontId="10" fillId="0" borderId="14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20" fontId="10" fillId="0" borderId="17" xfId="0" applyNumberFormat="1" applyFont="1" applyBorder="1" applyAlignment="1">
      <alignment horizontal="center" vertical="center"/>
    </xf>
    <xf numFmtId="20" fontId="10" fillId="0" borderId="18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8" fontId="11" fillId="0" borderId="18" xfId="60" applyFont="1" applyFill="1" applyBorder="1" applyAlignment="1">
      <alignment horizontal="center" vertical="center"/>
    </xf>
    <xf numFmtId="178" fontId="11" fillId="0" borderId="19" xfId="6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20" fontId="10" fillId="0" borderId="21" xfId="0" applyNumberFormat="1" applyFont="1" applyFill="1" applyBorder="1" applyAlignment="1">
      <alignment horizontal="left" vertical="center"/>
    </xf>
    <xf numFmtId="20" fontId="8" fillId="0" borderId="2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20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178" fontId="11" fillId="0" borderId="14" xfId="6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20" fontId="17" fillId="35" borderId="1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24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8" borderId="10" xfId="0" applyFont="1" applyFill="1" applyBorder="1" applyAlignment="1">
      <alignment horizontal="left"/>
    </xf>
    <xf numFmtId="0" fontId="5" fillId="39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2" fillId="0" borderId="13" xfId="53" applyFont="1" applyBorder="1" applyAlignment="1">
      <alignment vertical="center"/>
      <protection/>
    </xf>
    <xf numFmtId="20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20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2" fillId="0" borderId="0" xfId="53" applyFont="1" applyBorder="1" applyAlignment="1">
      <alignment vertical="center"/>
      <protection/>
    </xf>
    <xf numFmtId="178" fontId="8" fillId="0" borderId="18" xfId="60" applyFont="1" applyFill="1" applyBorder="1" applyAlignment="1">
      <alignment vertical="center"/>
    </xf>
    <xf numFmtId="0" fontId="5" fillId="0" borderId="12" xfId="0" applyFont="1" applyBorder="1" applyAlignment="1">
      <alignment horizontal="center"/>
    </xf>
    <xf numFmtId="20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" fontId="11" fillId="0" borderId="14" xfId="0" applyNumberFormat="1" applyFont="1" applyFill="1" applyBorder="1" applyAlignment="1">
      <alignment horizontal="left" vertical="center"/>
    </xf>
    <xf numFmtId="4" fontId="11" fillId="0" borderId="15" xfId="0" applyNumberFormat="1" applyFont="1" applyFill="1" applyBorder="1" applyAlignment="1">
      <alignment horizontal="left" vertical="center"/>
    </xf>
    <xf numFmtId="4" fontId="11" fillId="0" borderId="16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178" fontId="11" fillId="0" borderId="15" xfId="6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78" fontId="11" fillId="0" borderId="18" xfId="60" applyFont="1" applyFill="1" applyBorder="1" applyAlignment="1">
      <alignment vertical="center"/>
    </xf>
    <xf numFmtId="0" fontId="17" fillId="35" borderId="15" xfId="0" applyFont="1" applyFill="1" applyBorder="1" applyAlignment="1">
      <alignment horizontal="left" vertical="center"/>
    </xf>
    <xf numFmtId="0" fontId="17" fillId="35" borderId="16" xfId="0" applyFont="1" applyFill="1" applyBorder="1" applyAlignment="1">
      <alignment horizontal="left" vertical="center"/>
    </xf>
    <xf numFmtId="4" fontId="11" fillId="0" borderId="13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20" fontId="17" fillId="35" borderId="15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0" fillId="0" borderId="28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38" borderId="12" xfId="0" applyFont="1" applyFill="1" applyBorder="1" applyAlignment="1">
      <alignment horizontal="left"/>
    </xf>
    <xf numFmtId="0" fontId="1" fillId="38" borderId="29" xfId="0" applyFont="1" applyFill="1" applyBorder="1" applyAlignment="1">
      <alignment horizontal="left"/>
    </xf>
    <xf numFmtId="0" fontId="1" fillId="38" borderId="11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0" fillId="40" borderId="12" xfId="0" applyFont="1" applyFill="1" applyBorder="1" applyAlignment="1">
      <alignment horizontal="center"/>
    </xf>
    <xf numFmtId="0" fontId="20" fillId="40" borderId="11" xfId="0" applyFont="1" applyFill="1" applyBorder="1" applyAlignment="1">
      <alignment horizontal="center"/>
    </xf>
    <xf numFmtId="0" fontId="20" fillId="40" borderId="12" xfId="0" applyNumberFormat="1" applyFont="1" applyFill="1" applyBorder="1" applyAlignment="1">
      <alignment horizontal="center"/>
    </xf>
    <xf numFmtId="0" fontId="20" fillId="40" borderId="11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4" fillId="38" borderId="12" xfId="0" applyFont="1" applyFill="1" applyBorder="1" applyAlignment="1">
      <alignment horizontal="left"/>
    </xf>
    <xf numFmtId="0" fontId="4" fillId="38" borderId="29" xfId="0" applyFont="1" applyFill="1" applyBorder="1" applyAlignment="1">
      <alignment horizontal="left"/>
    </xf>
    <xf numFmtId="0" fontId="4" fillId="38" borderId="11" xfId="0" applyFont="1" applyFill="1" applyBorder="1" applyAlignment="1">
      <alignment horizontal="left"/>
    </xf>
    <xf numFmtId="0" fontId="4" fillId="38" borderId="12" xfId="0" applyNumberFormat="1" applyFont="1" applyFill="1" applyBorder="1" applyAlignment="1">
      <alignment horizontal="left"/>
    </xf>
    <xf numFmtId="0" fontId="4" fillId="38" borderId="11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left"/>
    </xf>
    <xf numFmtId="14" fontId="1" fillId="0" borderId="29" xfId="0" applyNumberFormat="1" applyFont="1" applyFill="1" applyBorder="1" applyAlignment="1">
      <alignment horizontal="left"/>
    </xf>
    <xf numFmtId="14" fontId="1" fillId="0" borderId="11" xfId="0" applyNumberFormat="1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http://stats.drv29.de/images/Radball.jpg" TargetMode="External" /><Relationship Id="rId4" Type="http://schemas.openxmlformats.org/officeDocument/2006/relationships/hyperlink" Target="http://stats-thu.drv29.de/index.htm" TargetMode="External" /><Relationship Id="rId5" Type="http://schemas.openxmlformats.org/officeDocument/2006/relationships/hyperlink" Target="http://stats-thu.drv29.de/index.htm" TargetMode="External" /><Relationship Id="rId6" Type="http://schemas.openxmlformats.org/officeDocument/2006/relationships/image" Target="http://stats.drv29.de/images/Kunstr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581025</xdr:colOff>
      <xdr:row>0</xdr:row>
      <xdr:rowOff>742950</xdr:rowOff>
    </xdr:to>
    <xdr:pic>
      <xdr:nvPicPr>
        <xdr:cNvPr id="1" name="Picture 15" descr="ÖR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800100</xdr:rowOff>
    </xdr:from>
    <xdr:to>
      <xdr:col>8</xdr:col>
      <xdr:colOff>476250</xdr:colOff>
      <xdr:row>0</xdr:row>
      <xdr:rowOff>1524000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80010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90</xdr:row>
      <xdr:rowOff>114300</xdr:rowOff>
    </xdr:from>
    <xdr:to>
      <xdr:col>8</xdr:col>
      <xdr:colOff>419100</xdr:colOff>
      <xdr:row>95</xdr:row>
      <xdr:rowOff>38100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16611600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96</xdr:row>
      <xdr:rowOff>47625</xdr:rowOff>
    </xdr:from>
    <xdr:to>
      <xdr:col>8</xdr:col>
      <xdr:colOff>571500</xdr:colOff>
      <xdr:row>100</xdr:row>
      <xdr:rowOff>104775</xdr:rowOff>
    </xdr:to>
    <xdr:pic>
      <xdr:nvPicPr>
        <xdr:cNvPr id="4" name="Picture 23" descr="ÖR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7459325"/>
          <a:ext cx="2419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38100</xdr:rowOff>
    </xdr:from>
    <xdr:to>
      <xdr:col>2</xdr:col>
      <xdr:colOff>209550</xdr:colOff>
      <xdr:row>0</xdr:row>
      <xdr:rowOff>1447800</xdr:rowOff>
    </xdr:to>
    <xdr:pic>
      <xdr:nvPicPr>
        <xdr:cNvPr id="5" name="Picture 141" descr="http://stats.drv29.de/images/Radball.jpg">
          <a:hlinkClick r:id="rId5"/>
        </xdr:cNvPr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5725" y="38100"/>
          <a:ext cx="15430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0</xdr:row>
      <xdr:rowOff>28575</xdr:rowOff>
    </xdr:from>
    <xdr:to>
      <xdr:col>4</xdr:col>
      <xdr:colOff>304800</xdr:colOff>
      <xdr:row>0</xdr:row>
      <xdr:rowOff>1495425</xdr:rowOff>
    </xdr:to>
    <xdr:pic>
      <xdr:nvPicPr>
        <xdr:cNvPr id="6" name="Picture 142" descr="http://stats.drv29.de/images/Kunstrad.jpg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657350" y="28575"/>
          <a:ext cx="1600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3"/>
  <sheetViews>
    <sheetView tabSelected="1" view="pageBreakPreview" zoomScale="110" zoomScaleSheetLayoutView="110" zoomScalePageLayoutView="0" workbookViewId="0" topLeftCell="A4">
      <selection activeCell="B46" sqref="B46"/>
    </sheetView>
  </sheetViews>
  <sheetFormatPr defaultColWidth="11.421875" defaultRowHeight="12.75"/>
  <cols>
    <col min="1" max="1" width="6.28125" style="19" customWidth="1"/>
    <col min="2" max="2" width="15.00390625" style="20" customWidth="1"/>
    <col min="3" max="3" width="4.7109375" style="19" customWidth="1"/>
    <col min="4" max="4" width="18.28125" style="20" customWidth="1"/>
    <col min="5" max="5" width="14.421875" style="20" customWidth="1"/>
    <col min="6" max="6" width="3.28125" style="19" customWidth="1"/>
    <col min="7" max="7" width="14.57421875" style="20" customWidth="1"/>
    <col min="8" max="8" width="7.7109375" style="21" customWidth="1"/>
    <col min="9" max="9" width="8.8515625" style="19" customWidth="1"/>
    <col min="10" max="16384" width="11.421875" style="22" customWidth="1"/>
  </cols>
  <sheetData>
    <row r="1" ht="123" customHeight="1"/>
    <row r="2" spans="1:9" ht="42" customHeight="1">
      <c r="A2" s="144" t="s">
        <v>68</v>
      </c>
      <c r="B2" s="145"/>
      <c r="C2" s="145"/>
      <c r="D2" s="145"/>
      <c r="E2" s="145"/>
      <c r="F2" s="145"/>
      <c r="G2" s="145"/>
      <c r="H2" s="145"/>
      <c r="I2" s="145"/>
    </row>
    <row r="3" spans="1:9" s="92" customFormat="1" ht="15.75" customHeight="1">
      <c r="A3" s="148" t="s">
        <v>61</v>
      </c>
      <c r="B3" s="148"/>
      <c r="C3" s="148"/>
      <c r="D3" s="148"/>
      <c r="E3" s="148"/>
      <c r="F3" s="148"/>
      <c r="G3" s="148"/>
      <c r="H3" s="148"/>
      <c r="I3" s="148"/>
    </row>
    <row r="4" spans="1:9" s="92" customFormat="1" ht="15.75" customHeight="1">
      <c r="A4" s="148" t="s">
        <v>62</v>
      </c>
      <c r="B4" s="148"/>
      <c r="C4" s="148"/>
      <c r="D4" s="148"/>
      <c r="E4" s="148"/>
      <c r="F4" s="148"/>
      <c r="G4" s="148"/>
      <c r="H4" s="148"/>
      <c r="I4" s="148"/>
    </row>
    <row r="5" spans="1:9" s="64" customFormat="1" ht="15.75" customHeight="1">
      <c r="A5" s="156" t="s">
        <v>81</v>
      </c>
      <c r="B5" s="156"/>
      <c r="C5" s="156"/>
      <c r="D5" s="156"/>
      <c r="E5" s="156"/>
      <c r="F5" s="156"/>
      <c r="G5" s="156"/>
      <c r="H5" s="156"/>
      <c r="I5" s="156"/>
    </row>
    <row r="6" spans="1:9" s="23" customFormat="1" ht="12.75" customHeight="1">
      <c r="A6" s="160"/>
      <c r="B6" s="160"/>
      <c r="C6" s="160"/>
      <c r="D6" s="160"/>
      <c r="E6" s="160"/>
      <c r="F6" s="160"/>
      <c r="G6" s="160"/>
      <c r="H6" s="160"/>
      <c r="I6" s="160"/>
    </row>
    <row r="7" spans="1:9" s="24" customFormat="1" ht="13.5">
      <c r="A7" s="39">
        <v>0.37152777777777773</v>
      </c>
      <c r="B7" s="40">
        <v>0.3819444444444444</v>
      </c>
      <c r="C7" s="157" t="s">
        <v>148</v>
      </c>
      <c r="D7" s="158"/>
      <c r="E7" s="158"/>
      <c r="F7" s="158"/>
      <c r="G7" s="158"/>
      <c r="H7" s="158"/>
      <c r="I7" s="159"/>
    </row>
    <row r="8" spans="1:9" s="24" customFormat="1" ht="13.5">
      <c r="A8" s="39">
        <v>0.3854166666666667</v>
      </c>
      <c r="B8" s="40">
        <v>0.3923611111111111</v>
      </c>
      <c r="C8" s="157" t="s">
        <v>50</v>
      </c>
      <c r="D8" s="158"/>
      <c r="E8" s="158"/>
      <c r="F8" s="158"/>
      <c r="G8" s="158"/>
      <c r="H8" s="158"/>
      <c r="I8" s="159"/>
    </row>
    <row r="9" spans="1:9" s="24" customFormat="1" ht="12.75" customHeight="1">
      <c r="A9" s="91" t="s">
        <v>49</v>
      </c>
      <c r="B9" s="42"/>
      <c r="C9" s="42"/>
      <c r="D9" s="42"/>
      <c r="E9" s="143"/>
      <c r="F9" s="158"/>
      <c r="G9" s="158"/>
      <c r="H9" s="43" t="s">
        <v>3</v>
      </c>
      <c r="I9" s="44" t="s">
        <v>0</v>
      </c>
    </row>
    <row r="10" spans="1:9" s="24" customFormat="1" ht="12.75" customHeight="1">
      <c r="A10" s="49">
        <v>0.3958333333333333</v>
      </c>
      <c r="B10" s="53" t="s">
        <v>19</v>
      </c>
      <c r="C10" s="54"/>
      <c r="D10" s="67" t="s">
        <v>48</v>
      </c>
      <c r="E10" s="51" t="s">
        <v>120</v>
      </c>
      <c r="F10" s="52" t="s">
        <v>2</v>
      </c>
      <c r="G10" s="96" t="s">
        <v>129</v>
      </c>
      <c r="H10" s="52" t="s">
        <v>2</v>
      </c>
      <c r="I10" s="52" t="s">
        <v>2</v>
      </c>
    </row>
    <row r="11" spans="1:9" s="24" customFormat="1" ht="12.75" customHeight="1">
      <c r="A11" s="49">
        <v>0.4041666666666666</v>
      </c>
      <c r="B11" s="53" t="s">
        <v>20</v>
      </c>
      <c r="C11" s="54"/>
      <c r="D11" s="67" t="s">
        <v>48</v>
      </c>
      <c r="E11" s="51" t="s">
        <v>122</v>
      </c>
      <c r="F11" s="52" t="s">
        <v>2</v>
      </c>
      <c r="G11" s="96" t="s">
        <v>127</v>
      </c>
      <c r="H11" s="52" t="s">
        <v>2</v>
      </c>
      <c r="I11" s="52" t="s">
        <v>2</v>
      </c>
    </row>
    <row r="12" spans="1:9" s="24" customFormat="1" ht="12.75" customHeight="1">
      <c r="A12" s="49">
        <v>0.41250000000000003</v>
      </c>
      <c r="B12" s="53" t="s">
        <v>31</v>
      </c>
      <c r="C12" s="54"/>
      <c r="D12" s="67" t="s">
        <v>48</v>
      </c>
      <c r="E12" s="51" t="s">
        <v>124</v>
      </c>
      <c r="F12" s="52" t="s">
        <v>2</v>
      </c>
      <c r="G12" s="96" t="s">
        <v>52</v>
      </c>
      <c r="H12" s="52" t="s">
        <v>2</v>
      </c>
      <c r="I12" s="52" t="s">
        <v>2</v>
      </c>
    </row>
    <row r="13" spans="1:9" s="24" customFormat="1" ht="12.75" customHeight="1">
      <c r="A13" s="49">
        <v>0.42083333333333334</v>
      </c>
      <c r="B13" s="53" t="s">
        <v>32</v>
      </c>
      <c r="C13" s="54"/>
      <c r="D13" s="67" t="s">
        <v>48</v>
      </c>
      <c r="E13" s="51" t="s">
        <v>120</v>
      </c>
      <c r="F13" s="52" t="s">
        <v>2</v>
      </c>
      <c r="G13" s="96" t="s">
        <v>127</v>
      </c>
      <c r="H13" s="52" t="s">
        <v>2</v>
      </c>
      <c r="I13" s="52" t="s">
        <v>2</v>
      </c>
    </row>
    <row r="14" spans="1:9" s="24" customFormat="1" ht="12.75" customHeight="1">
      <c r="A14" s="49">
        <v>0.4291666666666667</v>
      </c>
      <c r="B14" s="53" t="s">
        <v>33</v>
      </c>
      <c r="C14" s="54"/>
      <c r="D14" s="67" t="s">
        <v>48</v>
      </c>
      <c r="E14" s="51" t="s">
        <v>124</v>
      </c>
      <c r="F14" s="52" t="s">
        <v>2</v>
      </c>
      <c r="G14" s="96" t="s">
        <v>129</v>
      </c>
      <c r="H14" s="52" t="s">
        <v>2</v>
      </c>
      <c r="I14" s="52" t="s">
        <v>2</v>
      </c>
    </row>
    <row r="15" spans="1:9" s="24" customFormat="1" ht="12.75" customHeight="1">
      <c r="A15" s="41" t="s">
        <v>57</v>
      </c>
      <c r="B15" s="42"/>
      <c r="C15" s="42"/>
      <c r="D15" s="42"/>
      <c r="E15" s="143"/>
      <c r="F15" s="143"/>
      <c r="G15" s="143"/>
      <c r="H15" s="59" t="s">
        <v>58</v>
      </c>
      <c r="I15" s="60" t="s">
        <v>0</v>
      </c>
    </row>
    <row r="16" spans="1:21" s="23" customFormat="1" ht="12.75" customHeight="1">
      <c r="A16" s="83">
        <v>0.44097222222222227</v>
      </c>
      <c r="B16" s="84" t="s">
        <v>149</v>
      </c>
      <c r="C16" s="85">
        <v>113</v>
      </c>
      <c r="D16" s="84" t="s">
        <v>91</v>
      </c>
      <c r="E16" s="140" t="s">
        <v>92</v>
      </c>
      <c r="F16" s="140"/>
      <c r="G16" s="140"/>
      <c r="H16" s="86">
        <v>78.8</v>
      </c>
      <c r="I16" s="85" t="s">
        <v>1</v>
      </c>
      <c r="R16" s="27"/>
      <c r="S16" s="27"/>
      <c r="T16" s="27"/>
      <c r="U16" s="27"/>
    </row>
    <row r="17" spans="1:21" s="23" customFormat="1" ht="12.75" customHeight="1">
      <c r="A17" s="87"/>
      <c r="B17" s="88"/>
      <c r="C17" s="89"/>
      <c r="D17" s="165" t="s">
        <v>93</v>
      </c>
      <c r="E17" s="166"/>
      <c r="F17" s="166"/>
      <c r="G17" s="166"/>
      <c r="H17" s="90"/>
      <c r="I17" s="89"/>
      <c r="R17" s="27"/>
      <c r="S17" s="27"/>
      <c r="T17" s="27"/>
      <c r="U17" s="27"/>
    </row>
    <row r="18" spans="1:10" s="23" customFormat="1" ht="12.75" customHeight="1">
      <c r="A18" s="49">
        <v>0.4458333333333333</v>
      </c>
      <c r="B18" s="34" t="s">
        <v>80</v>
      </c>
      <c r="C18" s="57">
        <v>101</v>
      </c>
      <c r="D18" s="34" t="s">
        <v>94</v>
      </c>
      <c r="E18" s="147" t="s">
        <v>95</v>
      </c>
      <c r="F18" s="147"/>
      <c r="G18" s="147"/>
      <c r="H18" s="58">
        <v>52.6</v>
      </c>
      <c r="I18" s="57" t="s">
        <v>1</v>
      </c>
      <c r="J18" s="27"/>
    </row>
    <row r="19" spans="1:21" s="23" customFormat="1" ht="12.75" customHeight="1">
      <c r="A19" s="49">
        <v>0.45069444444444445</v>
      </c>
      <c r="B19" s="34" t="s">
        <v>80</v>
      </c>
      <c r="C19" s="57">
        <v>102</v>
      </c>
      <c r="D19" s="125" t="s">
        <v>96</v>
      </c>
      <c r="E19" s="147" t="s">
        <v>67</v>
      </c>
      <c r="F19" s="147"/>
      <c r="G19" s="147"/>
      <c r="H19" s="58">
        <v>61</v>
      </c>
      <c r="I19" s="57" t="s">
        <v>1</v>
      </c>
      <c r="J19" s="27"/>
      <c r="K19" s="27"/>
      <c r="L19" s="28"/>
      <c r="M19" s="29"/>
      <c r="N19" s="30"/>
      <c r="R19" s="27"/>
      <c r="S19" s="29"/>
      <c r="T19" s="29"/>
      <c r="U19" s="27"/>
    </row>
    <row r="20" spans="1:21" s="23" customFormat="1" ht="12.75" customHeight="1">
      <c r="A20" s="49">
        <v>0.45555555555555555</v>
      </c>
      <c r="B20" s="34" t="s">
        <v>80</v>
      </c>
      <c r="C20" s="57">
        <v>104</v>
      </c>
      <c r="D20" s="34" t="s">
        <v>99</v>
      </c>
      <c r="E20" s="147" t="s">
        <v>98</v>
      </c>
      <c r="F20" s="147"/>
      <c r="G20" s="147"/>
      <c r="H20" s="58">
        <v>63.2</v>
      </c>
      <c r="I20" s="57" t="s">
        <v>1</v>
      </c>
      <c r="J20" s="27"/>
      <c r="K20" s="27"/>
      <c r="L20" s="27"/>
      <c r="M20" s="27"/>
      <c r="R20" s="27"/>
      <c r="S20" s="27"/>
      <c r="T20" s="27"/>
      <c r="U20" s="27"/>
    </row>
    <row r="21" spans="1:21" s="23" customFormat="1" ht="12.75" customHeight="1">
      <c r="A21" s="49">
        <v>0.4604166666666667</v>
      </c>
      <c r="B21" s="34" t="s">
        <v>80</v>
      </c>
      <c r="C21" s="57">
        <v>105</v>
      </c>
      <c r="D21" s="34" t="s">
        <v>100</v>
      </c>
      <c r="E21" s="147" t="s">
        <v>95</v>
      </c>
      <c r="F21" s="147"/>
      <c r="G21" s="147"/>
      <c r="H21" s="58">
        <v>66.4</v>
      </c>
      <c r="I21" s="57" t="s">
        <v>1</v>
      </c>
      <c r="J21" s="27"/>
      <c r="K21" s="27"/>
      <c r="L21" s="27"/>
      <c r="M21" s="27"/>
      <c r="R21" s="27"/>
      <c r="S21" s="27"/>
      <c r="T21" s="27"/>
      <c r="U21" s="27"/>
    </row>
    <row r="22" spans="1:10" s="23" customFormat="1" ht="12.75" customHeight="1">
      <c r="A22" s="49">
        <v>0.46527777777777773</v>
      </c>
      <c r="B22" s="34" t="s">
        <v>150</v>
      </c>
      <c r="C22" s="57">
        <v>112</v>
      </c>
      <c r="D22" s="34" t="s">
        <v>86</v>
      </c>
      <c r="E22" s="147" t="s">
        <v>67</v>
      </c>
      <c r="F22" s="147"/>
      <c r="G22" s="147"/>
      <c r="H22" s="58">
        <v>64.9</v>
      </c>
      <c r="I22" s="57" t="s">
        <v>1</v>
      </c>
      <c r="J22" s="27"/>
    </row>
    <row r="23" spans="1:10" s="23" customFormat="1" ht="12.75" customHeight="1">
      <c r="A23" s="122"/>
      <c r="B23" s="121"/>
      <c r="C23" s="66"/>
      <c r="D23" s="121" t="s">
        <v>87</v>
      </c>
      <c r="E23" s="118"/>
      <c r="F23" s="118"/>
      <c r="G23" s="118"/>
      <c r="H23" s="123"/>
      <c r="I23" s="124"/>
      <c r="J23" s="27"/>
    </row>
    <row r="24" spans="1:9" s="23" customFormat="1" ht="12.75" customHeight="1">
      <c r="A24" s="41" t="s">
        <v>49</v>
      </c>
      <c r="B24" s="61"/>
      <c r="C24" s="43"/>
      <c r="D24" s="61"/>
      <c r="E24" s="167"/>
      <c r="F24" s="167"/>
      <c r="G24" s="167"/>
      <c r="H24" s="43" t="s">
        <v>3</v>
      </c>
      <c r="I24" s="44" t="s">
        <v>0</v>
      </c>
    </row>
    <row r="25" spans="1:9" s="23" customFormat="1" ht="12.75" customHeight="1">
      <c r="A25" s="49">
        <v>0.47222222222222227</v>
      </c>
      <c r="B25" s="65" t="s">
        <v>34</v>
      </c>
      <c r="C25" s="66"/>
      <c r="D25" s="67" t="s">
        <v>48</v>
      </c>
      <c r="E25" s="51" t="s">
        <v>122</v>
      </c>
      <c r="F25" s="57" t="s">
        <v>2</v>
      </c>
      <c r="G25" s="51" t="s">
        <v>52</v>
      </c>
      <c r="H25" s="57" t="s">
        <v>2</v>
      </c>
      <c r="I25" s="57" t="s">
        <v>2</v>
      </c>
    </row>
    <row r="26" spans="1:18" s="23" customFormat="1" ht="12.75" customHeight="1">
      <c r="A26" s="49">
        <v>0.48055555555555557</v>
      </c>
      <c r="B26" s="65" t="s">
        <v>35</v>
      </c>
      <c r="C26" s="66"/>
      <c r="D26" s="67" t="s">
        <v>48</v>
      </c>
      <c r="E26" s="51" t="s">
        <v>127</v>
      </c>
      <c r="F26" s="57" t="s">
        <v>2</v>
      </c>
      <c r="G26" s="51" t="s">
        <v>129</v>
      </c>
      <c r="H26" s="57" t="s">
        <v>2</v>
      </c>
      <c r="I26" s="57" t="s">
        <v>2</v>
      </c>
      <c r="O26" s="26"/>
      <c r="P26" s="26"/>
      <c r="Q26" s="26"/>
      <c r="R26" s="26"/>
    </row>
    <row r="27" spans="1:9" s="23" customFormat="1" ht="12.75" customHeight="1">
      <c r="A27" s="49">
        <v>0.4888888888888889</v>
      </c>
      <c r="B27" s="65" t="s">
        <v>38</v>
      </c>
      <c r="C27" s="66"/>
      <c r="D27" s="67" t="s">
        <v>48</v>
      </c>
      <c r="E27" s="51" t="s">
        <v>120</v>
      </c>
      <c r="F27" s="57" t="s">
        <v>2</v>
      </c>
      <c r="G27" s="51" t="s">
        <v>52</v>
      </c>
      <c r="H27" s="57" t="s">
        <v>2</v>
      </c>
      <c r="I27" s="57" t="s">
        <v>2</v>
      </c>
    </row>
    <row r="28" spans="1:18" s="23" customFormat="1" ht="12.75" customHeight="1">
      <c r="A28" s="49">
        <v>0.49722222222222223</v>
      </c>
      <c r="B28" s="65" t="s">
        <v>39</v>
      </c>
      <c r="C28" s="66"/>
      <c r="D28" s="67" t="s">
        <v>48</v>
      </c>
      <c r="E28" s="51" t="s">
        <v>122</v>
      </c>
      <c r="F28" s="57" t="s">
        <v>2</v>
      </c>
      <c r="G28" s="51" t="s">
        <v>124</v>
      </c>
      <c r="H28" s="57" t="s">
        <v>2</v>
      </c>
      <c r="I28" s="57" t="s">
        <v>2</v>
      </c>
      <c r="O28" s="26"/>
      <c r="P28" s="26"/>
      <c r="Q28" s="26"/>
      <c r="R28" s="26"/>
    </row>
    <row r="29" spans="1:18" s="23" customFormat="1" ht="12.75" customHeight="1">
      <c r="A29" s="49">
        <v>0.5055555555555555</v>
      </c>
      <c r="B29" s="65" t="s">
        <v>40</v>
      </c>
      <c r="C29" s="66"/>
      <c r="D29" s="67" t="s">
        <v>48</v>
      </c>
      <c r="E29" s="51" t="s">
        <v>52</v>
      </c>
      <c r="F29" s="57" t="s">
        <v>2</v>
      </c>
      <c r="G29" s="51" t="s">
        <v>127</v>
      </c>
      <c r="H29" s="57" t="s">
        <v>2</v>
      </c>
      <c r="I29" s="57" t="s">
        <v>2</v>
      </c>
      <c r="O29" s="26"/>
      <c r="P29" s="26"/>
      <c r="Q29" s="26"/>
      <c r="R29" s="26"/>
    </row>
    <row r="30" spans="1:9" s="24" customFormat="1" ht="12.75" customHeight="1">
      <c r="A30" s="62">
        <v>0.517361111111111</v>
      </c>
      <c r="B30" s="63">
        <v>0.53125</v>
      </c>
      <c r="C30" s="161" t="s">
        <v>146</v>
      </c>
      <c r="D30" s="162"/>
      <c r="E30" s="162"/>
      <c r="F30" s="162"/>
      <c r="G30" s="162"/>
      <c r="H30" s="162"/>
      <c r="I30" s="163"/>
    </row>
    <row r="31" spans="1:9" s="24" customFormat="1" ht="12.75" customHeight="1">
      <c r="A31" s="41" t="s">
        <v>57</v>
      </c>
      <c r="B31" s="42"/>
      <c r="C31" s="42"/>
      <c r="D31" s="42"/>
      <c r="E31" s="143"/>
      <c r="F31" s="143"/>
      <c r="G31" s="143"/>
      <c r="H31" s="59" t="s">
        <v>58</v>
      </c>
      <c r="I31" s="60" t="s">
        <v>0</v>
      </c>
    </row>
    <row r="32" spans="1:21" s="23" customFormat="1" ht="12.75" customHeight="1">
      <c r="A32" s="83">
        <v>0.5347222222222222</v>
      </c>
      <c r="B32" s="84" t="s">
        <v>79</v>
      </c>
      <c r="C32" s="85">
        <v>103</v>
      </c>
      <c r="D32" s="84" t="s">
        <v>97</v>
      </c>
      <c r="E32" s="140" t="s">
        <v>98</v>
      </c>
      <c r="F32" s="140"/>
      <c r="G32" s="140"/>
      <c r="H32" s="86">
        <v>62.7</v>
      </c>
      <c r="I32" s="85" t="s">
        <v>1</v>
      </c>
      <c r="R32" s="27"/>
      <c r="S32" s="27"/>
      <c r="T32" s="27"/>
      <c r="U32" s="27"/>
    </row>
    <row r="33" spans="1:18" s="26" customFormat="1" ht="12.75" customHeight="1">
      <c r="A33" s="49">
        <v>0.5395833333333333</v>
      </c>
      <c r="B33" s="34" t="s">
        <v>80</v>
      </c>
      <c r="C33" s="57">
        <v>106</v>
      </c>
      <c r="D33" s="34" t="s">
        <v>90</v>
      </c>
      <c r="E33" s="97" t="s">
        <v>67</v>
      </c>
      <c r="F33" s="97"/>
      <c r="G33" s="97"/>
      <c r="H33" s="58">
        <v>67.6</v>
      </c>
      <c r="I33" s="57"/>
      <c r="J33" s="25"/>
      <c r="O33" s="23"/>
      <c r="P33" s="23"/>
      <c r="Q33" s="23"/>
      <c r="R33" s="23"/>
    </row>
    <row r="34" spans="1:18" s="26" customFormat="1" ht="12.75" customHeight="1">
      <c r="A34" s="49">
        <v>0.5444444444444444</v>
      </c>
      <c r="B34" s="34" t="s">
        <v>80</v>
      </c>
      <c r="C34" s="57">
        <v>107</v>
      </c>
      <c r="D34" s="34" t="s">
        <v>88</v>
      </c>
      <c r="E34" s="97" t="s">
        <v>89</v>
      </c>
      <c r="F34" s="97"/>
      <c r="G34" s="97"/>
      <c r="H34" s="58">
        <v>76.6</v>
      </c>
      <c r="I34" s="57"/>
      <c r="J34" s="25"/>
      <c r="P34" s="23"/>
      <c r="Q34" s="23"/>
      <c r="R34" s="23"/>
    </row>
    <row r="35" spans="1:18" s="26" customFormat="1" ht="12.75" customHeight="1">
      <c r="A35" s="49">
        <v>0.5493055555555556</v>
      </c>
      <c r="B35" s="34" t="s">
        <v>80</v>
      </c>
      <c r="C35" s="57">
        <v>108</v>
      </c>
      <c r="D35" s="120" t="s">
        <v>87</v>
      </c>
      <c r="E35" s="97" t="s">
        <v>67</v>
      </c>
      <c r="F35" s="97"/>
      <c r="G35" s="97"/>
      <c r="H35" s="58">
        <v>91.2</v>
      </c>
      <c r="I35" s="57"/>
      <c r="J35" s="25"/>
      <c r="P35" s="23"/>
      <c r="Q35" s="23"/>
      <c r="R35" s="23"/>
    </row>
    <row r="36" spans="1:18" s="26" customFormat="1" ht="12.75" customHeight="1">
      <c r="A36" s="49">
        <v>0.5541666666666667</v>
      </c>
      <c r="B36" s="34" t="s">
        <v>80</v>
      </c>
      <c r="C36" s="57">
        <v>109</v>
      </c>
      <c r="D36" s="34" t="s">
        <v>86</v>
      </c>
      <c r="E36" s="97" t="s">
        <v>67</v>
      </c>
      <c r="F36" s="97"/>
      <c r="G36" s="97"/>
      <c r="H36" s="58">
        <v>97.2</v>
      </c>
      <c r="I36" s="57"/>
      <c r="J36" s="25"/>
      <c r="P36" s="23"/>
      <c r="Q36" s="23"/>
      <c r="R36" s="23"/>
    </row>
    <row r="37" spans="1:10" s="23" customFormat="1" ht="12.75" customHeight="1">
      <c r="A37" s="49">
        <v>0.5590277777777778</v>
      </c>
      <c r="B37" s="34" t="s">
        <v>80</v>
      </c>
      <c r="C37" s="57">
        <v>110</v>
      </c>
      <c r="D37" s="34" t="s">
        <v>84</v>
      </c>
      <c r="E37" s="97" t="s">
        <v>85</v>
      </c>
      <c r="F37" s="97"/>
      <c r="G37" s="97"/>
      <c r="H37" s="58">
        <v>120.7</v>
      </c>
      <c r="I37" s="57"/>
      <c r="J37" s="27"/>
    </row>
    <row r="38" spans="1:10" s="23" customFormat="1" ht="12.75" customHeight="1">
      <c r="A38" s="49">
        <v>0.5638888888888889</v>
      </c>
      <c r="B38" s="34" t="s">
        <v>80</v>
      </c>
      <c r="C38" s="57">
        <v>111</v>
      </c>
      <c r="D38" s="34" t="s">
        <v>82</v>
      </c>
      <c r="E38" s="147" t="s">
        <v>83</v>
      </c>
      <c r="F38" s="147"/>
      <c r="G38" s="147"/>
      <c r="H38" s="58">
        <v>130.4</v>
      </c>
      <c r="I38" s="57" t="s">
        <v>1</v>
      </c>
      <c r="J38" s="27"/>
    </row>
    <row r="39" spans="1:9" s="23" customFormat="1" ht="12.75" customHeight="1">
      <c r="A39" s="41" t="s">
        <v>49</v>
      </c>
      <c r="B39" s="61"/>
      <c r="C39" s="43"/>
      <c r="D39" s="61"/>
      <c r="E39" s="167"/>
      <c r="F39" s="167"/>
      <c r="G39" s="167"/>
      <c r="H39" s="43" t="s">
        <v>3</v>
      </c>
      <c r="I39" s="44" t="s">
        <v>0</v>
      </c>
    </row>
    <row r="40" spans="1:9" s="23" customFormat="1" ht="12.75" customHeight="1">
      <c r="A40" s="55">
        <v>0.5729166666666666</v>
      </c>
      <c r="B40" s="53" t="s">
        <v>41</v>
      </c>
      <c r="C40" s="54"/>
      <c r="D40" s="67" t="s">
        <v>48</v>
      </c>
      <c r="E40" s="51" t="s">
        <v>122</v>
      </c>
      <c r="F40" s="51" t="s">
        <v>2</v>
      </c>
      <c r="G40" s="51" t="s">
        <v>129</v>
      </c>
      <c r="H40" s="51" t="s">
        <v>2</v>
      </c>
      <c r="I40" s="51" t="s">
        <v>2</v>
      </c>
    </row>
    <row r="41" spans="1:9" s="23" customFormat="1" ht="12.75" customHeight="1">
      <c r="A41" s="55">
        <v>0.5812499999999999</v>
      </c>
      <c r="B41" s="53" t="s">
        <v>42</v>
      </c>
      <c r="C41" s="54"/>
      <c r="D41" s="67" t="s">
        <v>48</v>
      </c>
      <c r="E41" s="51" t="s">
        <v>120</v>
      </c>
      <c r="F41" s="51" t="s">
        <v>2</v>
      </c>
      <c r="G41" s="51" t="s">
        <v>124</v>
      </c>
      <c r="H41" s="51" t="s">
        <v>2</v>
      </c>
      <c r="I41" s="51" t="s">
        <v>2</v>
      </c>
    </row>
    <row r="42" spans="1:18" s="23" customFormat="1" ht="12.75" customHeight="1">
      <c r="A42" s="55">
        <v>0.5895833333333333</v>
      </c>
      <c r="B42" s="53" t="s">
        <v>44</v>
      </c>
      <c r="C42" s="54"/>
      <c r="D42" s="67" t="s">
        <v>48</v>
      </c>
      <c r="E42" s="51" t="s">
        <v>145</v>
      </c>
      <c r="F42" s="51" t="s">
        <v>2</v>
      </c>
      <c r="G42" s="51" t="s">
        <v>129</v>
      </c>
      <c r="H42" s="51" t="s">
        <v>2</v>
      </c>
      <c r="I42" s="51" t="s">
        <v>2</v>
      </c>
      <c r="O42" s="31"/>
      <c r="P42" s="31"/>
      <c r="Q42" s="31"/>
      <c r="R42" s="31"/>
    </row>
    <row r="43" spans="1:9" s="23" customFormat="1" ht="12.75" customHeight="1">
      <c r="A43" s="55">
        <v>0.5979166666666667</v>
      </c>
      <c r="B43" s="53" t="s">
        <v>46</v>
      </c>
      <c r="C43" s="54"/>
      <c r="D43" s="67" t="s">
        <v>48</v>
      </c>
      <c r="E43" s="51" t="s">
        <v>124</v>
      </c>
      <c r="F43" s="51" t="s">
        <v>2</v>
      </c>
      <c r="G43" s="51" t="s">
        <v>127</v>
      </c>
      <c r="H43" s="51" t="s">
        <v>2</v>
      </c>
      <c r="I43" s="51" t="s">
        <v>2</v>
      </c>
    </row>
    <row r="44" spans="1:18" s="23" customFormat="1" ht="12.75" customHeight="1">
      <c r="A44" s="55">
        <v>0.6062500000000001</v>
      </c>
      <c r="B44" s="53" t="s">
        <v>47</v>
      </c>
      <c r="C44" s="54"/>
      <c r="D44" s="67" t="s">
        <v>48</v>
      </c>
      <c r="E44" s="51" t="s">
        <v>120</v>
      </c>
      <c r="F44" s="51" t="s">
        <v>2</v>
      </c>
      <c r="G44" s="51" t="s">
        <v>122</v>
      </c>
      <c r="H44" s="51" t="s">
        <v>2</v>
      </c>
      <c r="I44" s="51" t="s">
        <v>2</v>
      </c>
      <c r="O44" s="24"/>
      <c r="P44" s="24"/>
      <c r="Q44" s="24"/>
      <c r="R44" s="24"/>
    </row>
    <row r="45" spans="1:18" s="94" customFormat="1" ht="18" customHeight="1">
      <c r="A45" s="93">
        <v>0.6180555555555556</v>
      </c>
      <c r="B45" s="164" t="s">
        <v>165</v>
      </c>
      <c r="C45" s="153"/>
      <c r="D45" s="153"/>
      <c r="E45" s="153"/>
      <c r="F45" s="153"/>
      <c r="G45" s="153"/>
      <c r="H45" s="153"/>
      <c r="I45" s="154"/>
      <c r="O45" s="95"/>
      <c r="P45" s="95"/>
      <c r="Q45" s="95"/>
      <c r="R45" s="95"/>
    </row>
    <row r="46" spans="1:9" s="24" customFormat="1" ht="13.5">
      <c r="A46" s="39">
        <v>0.6354166666666666</v>
      </c>
      <c r="B46" s="40">
        <v>0.6493055555555556</v>
      </c>
      <c r="C46" s="157" t="s">
        <v>147</v>
      </c>
      <c r="D46" s="158"/>
      <c r="E46" s="158"/>
      <c r="F46" s="158"/>
      <c r="G46" s="158"/>
      <c r="H46" s="158"/>
      <c r="I46" s="159"/>
    </row>
    <row r="47" spans="1:9" s="24" customFormat="1" ht="13.5">
      <c r="A47" s="68">
        <v>0.6493055555555556</v>
      </c>
      <c r="B47" s="69">
        <v>0.65625</v>
      </c>
      <c r="C47" s="168" t="s">
        <v>50</v>
      </c>
      <c r="D47" s="141"/>
      <c r="E47" s="141"/>
      <c r="F47" s="141"/>
      <c r="G47" s="141"/>
      <c r="H47" s="141"/>
      <c r="I47" s="169"/>
    </row>
    <row r="48" spans="1:18" s="26" customFormat="1" ht="12.75" customHeight="1">
      <c r="A48" s="41" t="s">
        <v>63</v>
      </c>
      <c r="B48" s="70"/>
      <c r="C48" s="54"/>
      <c r="D48" s="70"/>
      <c r="E48" s="158"/>
      <c r="F48" s="158"/>
      <c r="G48" s="158"/>
      <c r="H48" s="43" t="s">
        <v>3</v>
      </c>
      <c r="I48" s="44" t="s">
        <v>0</v>
      </c>
      <c r="O48" s="23"/>
      <c r="P48" s="23"/>
      <c r="Q48" s="23"/>
      <c r="R48" s="23"/>
    </row>
    <row r="49" spans="1:9" s="23" customFormat="1" ht="12.75" customHeight="1">
      <c r="A49" s="55">
        <v>0.6597222222222222</v>
      </c>
      <c r="B49" s="53" t="s">
        <v>19</v>
      </c>
      <c r="C49" s="73"/>
      <c r="D49" s="50" t="s">
        <v>30</v>
      </c>
      <c r="E49" s="51" t="s">
        <v>51</v>
      </c>
      <c r="F49" s="51" t="s">
        <v>2</v>
      </c>
      <c r="G49" s="51" t="s">
        <v>56</v>
      </c>
      <c r="H49" s="51" t="s">
        <v>2</v>
      </c>
      <c r="I49" s="51" t="s">
        <v>2</v>
      </c>
    </row>
    <row r="50" spans="1:9" s="23" customFormat="1" ht="12.75" customHeight="1">
      <c r="A50" s="55">
        <v>0.6680555555555556</v>
      </c>
      <c r="B50" s="53" t="s">
        <v>20</v>
      </c>
      <c r="C50" s="73"/>
      <c r="D50" s="50" t="s">
        <v>30</v>
      </c>
      <c r="E50" s="51" t="s">
        <v>132</v>
      </c>
      <c r="F50" s="51" t="s">
        <v>2</v>
      </c>
      <c r="G50" s="51" t="s">
        <v>53</v>
      </c>
      <c r="H50" s="51" t="s">
        <v>2</v>
      </c>
      <c r="I50" s="51" t="s">
        <v>2</v>
      </c>
    </row>
    <row r="51" spans="1:9" s="23" customFormat="1" ht="12.75" customHeight="1">
      <c r="A51" s="55">
        <v>0.6763888888888889</v>
      </c>
      <c r="B51" s="53" t="s">
        <v>19</v>
      </c>
      <c r="C51" s="73"/>
      <c r="D51" s="50" t="s">
        <v>16</v>
      </c>
      <c r="E51" s="51" t="s">
        <v>55</v>
      </c>
      <c r="F51" s="51" t="s">
        <v>2</v>
      </c>
      <c r="G51" s="51" t="s">
        <v>132</v>
      </c>
      <c r="H51" s="51" t="s">
        <v>2</v>
      </c>
      <c r="I51" s="51" t="s">
        <v>2</v>
      </c>
    </row>
    <row r="52" spans="1:9" s="23" customFormat="1" ht="12.75" customHeight="1">
      <c r="A52" s="55">
        <v>0.686111111111111</v>
      </c>
      <c r="B52" s="53" t="s">
        <v>20</v>
      </c>
      <c r="C52" s="73"/>
      <c r="D52" s="50" t="s">
        <v>16</v>
      </c>
      <c r="E52" s="51" t="s">
        <v>142</v>
      </c>
      <c r="F52" s="51" t="s">
        <v>2</v>
      </c>
      <c r="G52" s="51" t="s">
        <v>52</v>
      </c>
      <c r="H52" s="51" t="s">
        <v>2</v>
      </c>
      <c r="I52" s="51" t="s">
        <v>2</v>
      </c>
    </row>
    <row r="53" spans="1:9" s="23" customFormat="1" ht="12.75" customHeight="1">
      <c r="A53" s="55">
        <v>0.6958333333333333</v>
      </c>
      <c r="B53" s="53" t="s">
        <v>31</v>
      </c>
      <c r="C53" s="73"/>
      <c r="D53" s="50" t="s">
        <v>16</v>
      </c>
      <c r="E53" s="51" t="s">
        <v>53</v>
      </c>
      <c r="F53" s="51" t="s">
        <v>2</v>
      </c>
      <c r="G53" s="51" t="s">
        <v>132</v>
      </c>
      <c r="H53" s="51" t="s">
        <v>2</v>
      </c>
      <c r="I53" s="51" t="s">
        <v>2</v>
      </c>
    </row>
    <row r="54" spans="1:10" s="24" customFormat="1" ht="12.75" customHeight="1">
      <c r="A54" s="41" t="s">
        <v>59</v>
      </c>
      <c r="B54" s="42"/>
      <c r="C54" s="42"/>
      <c r="D54" s="42"/>
      <c r="E54" s="143"/>
      <c r="F54" s="143"/>
      <c r="G54" s="143"/>
      <c r="H54" s="59" t="s">
        <v>58</v>
      </c>
      <c r="I54" s="60" t="s">
        <v>0</v>
      </c>
      <c r="J54" s="114"/>
    </row>
    <row r="55" spans="1:10" s="24" customFormat="1" ht="12.75" customHeight="1">
      <c r="A55" s="45"/>
      <c r="B55" s="46"/>
      <c r="C55" s="46"/>
      <c r="D55" s="46"/>
      <c r="E55" s="46"/>
      <c r="F55" s="46"/>
      <c r="G55" s="46"/>
      <c r="H55" s="74"/>
      <c r="I55" s="75"/>
      <c r="J55" s="126"/>
    </row>
    <row r="56" spans="1:21" s="23" customFormat="1" ht="12.75" customHeight="1">
      <c r="A56" s="83">
        <v>0.7083333333333334</v>
      </c>
      <c r="B56" s="84" t="s">
        <v>119</v>
      </c>
      <c r="C56" s="85">
        <v>125</v>
      </c>
      <c r="D56" s="84" t="s">
        <v>101</v>
      </c>
      <c r="E56" s="140" t="s">
        <v>103</v>
      </c>
      <c r="F56" s="140"/>
      <c r="G56" s="140"/>
      <c r="H56" s="86">
        <v>82.2</v>
      </c>
      <c r="I56" s="85" t="s">
        <v>1</v>
      </c>
      <c r="R56" s="27"/>
      <c r="S56" s="27"/>
      <c r="T56" s="27"/>
      <c r="U56" s="27"/>
    </row>
    <row r="57" spans="1:21" s="23" customFormat="1" ht="12.75" customHeight="1">
      <c r="A57" s="87"/>
      <c r="B57" s="88"/>
      <c r="C57" s="89"/>
      <c r="D57" s="165" t="s">
        <v>102</v>
      </c>
      <c r="E57" s="166"/>
      <c r="F57" s="166"/>
      <c r="G57" s="166"/>
      <c r="H57" s="90"/>
      <c r="I57" s="89"/>
      <c r="R57" s="27"/>
      <c r="S57" s="27"/>
      <c r="T57" s="27"/>
      <c r="U57" s="27"/>
    </row>
    <row r="58" spans="1:21" s="23" customFormat="1" ht="12.75" customHeight="1">
      <c r="A58" s="87">
        <v>0.7131944444444445</v>
      </c>
      <c r="B58" s="88" t="s">
        <v>104</v>
      </c>
      <c r="C58" s="89">
        <v>123</v>
      </c>
      <c r="D58" s="84" t="s">
        <v>105</v>
      </c>
      <c r="E58" s="140" t="s">
        <v>67</v>
      </c>
      <c r="F58" s="140"/>
      <c r="G58" s="140"/>
      <c r="H58" s="90">
        <v>111.9</v>
      </c>
      <c r="I58" s="89"/>
      <c r="R58" s="27"/>
      <c r="S58" s="27"/>
      <c r="T58" s="27"/>
      <c r="U58" s="27"/>
    </row>
    <row r="59" spans="1:21" s="23" customFormat="1" ht="12.75" customHeight="1">
      <c r="A59" s="129"/>
      <c r="B59" s="130"/>
      <c r="C59" s="131"/>
      <c r="D59" s="84" t="s">
        <v>106</v>
      </c>
      <c r="E59" s="140"/>
      <c r="F59" s="140"/>
      <c r="G59" s="140"/>
      <c r="H59" s="132"/>
      <c r="I59" s="131"/>
      <c r="R59" s="27"/>
      <c r="S59" s="27"/>
      <c r="T59" s="27"/>
      <c r="U59" s="27"/>
    </row>
    <row r="60" spans="1:21" s="23" customFormat="1" ht="12.75" customHeight="1">
      <c r="A60" s="83">
        <v>0.7180555555555556</v>
      </c>
      <c r="B60" s="84" t="s">
        <v>113</v>
      </c>
      <c r="C60" s="85">
        <v>124</v>
      </c>
      <c r="D60" s="84" t="s">
        <v>114</v>
      </c>
      <c r="E60" s="140" t="s">
        <v>109</v>
      </c>
      <c r="F60" s="140"/>
      <c r="G60" s="140"/>
      <c r="H60" s="86">
        <v>107.4</v>
      </c>
      <c r="I60" s="85" t="s">
        <v>1</v>
      </c>
      <c r="R60" s="27"/>
      <c r="S60" s="27"/>
      <c r="T60" s="27"/>
      <c r="U60" s="27"/>
    </row>
    <row r="61" spans="1:21" s="23" customFormat="1" ht="12.75" customHeight="1">
      <c r="A61" s="83"/>
      <c r="B61" s="84"/>
      <c r="C61" s="85"/>
      <c r="D61" s="84" t="s">
        <v>115</v>
      </c>
      <c r="E61" s="119"/>
      <c r="F61" s="119"/>
      <c r="G61" s="119"/>
      <c r="H61" s="86"/>
      <c r="I61" s="85"/>
      <c r="R61" s="27"/>
      <c r="S61" s="27"/>
      <c r="T61" s="27"/>
      <c r="U61" s="27"/>
    </row>
    <row r="62" spans="1:21" s="23" customFormat="1" ht="12.75" customHeight="1">
      <c r="A62" s="83">
        <v>0.7229166666666668</v>
      </c>
      <c r="B62" s="84" t="s">
        <v>107</v>
      </c>
      <c r="C62" s="85">
        <v>118</v>
      </c>
      <c r="D62" s="84" t="s">
        <v>116</v>
      </c>
      <c r="E62" s="140" t="s">
        <v>89</v>
      </c>
      <c r="F62" s="140"/>
      <c r="G62" s="140"/>
      <c r="H62" s="86">
        <v>119.9</v>
      </c>
      <c r="I62" s="85" t="s">
        <v>1</v>
      </c>
      <c r="R62" s="27"/>
      <c r="S62" s="27"/>
      <c r="T62" s="27"/>
      <c r="U62" s="27"/>
    </row>
    <row r="63" spans="1:9" s="23" customFormat="1" ht="12.75" customHeight="1">
      <c r="A63" s="55">
        <v>0.7277777777777777</v>
      </c>
      <c r="B63" s="50" t="s">
        <v>107</v>
      </c>
      <c r="C63" s="51">
        <v>119</v>
      </c>
      <c r="D63" s="50" t="s">
        <v>117</v>
      </c>
      <c r="E63" s="146" t="s">
        <v>109</v>
      </c>
      <c r="F63" s="146"/>
      <c r="G63" s="146"/>
      <c r="H63" s="56">
        <v>123.6</v>
      </c>
      <c r="I63" s="51" t="s">
        <v>1</v>
      </c>
    </row>
    <row r="64" spans="1:18" s="26" customFormat="1" ht="12.75" customHeight="1">
      <c r="A64" s="45" t="s">
        <v>63</v>
      </c>
      <c r="B64" s="76"/>
      <c r="C64" s="77"/>
      <c r="D64" s="76"/>
      <c r="E64" s="141"/>
      <c r="F64" s="141"/>
      <c r="G64" s="141"/>
      <c r="H64" s="47" t="s">
        <v>3</v>
      </c>
      <c r="I64" s="48" t="s">
        <v>0</v>
      </c>
      <c r="O64" s="23"/>
      <c r="P64" s="23"/>
      <c r="Q64" s="23"/>
      <c r="R64" s="23"/>
    </row>
    <row r="65" spans="1:9" s="23" customFormat="1" ht="12.75" customHeight="1">
      <c r="A65" s="55">
        <v>0.7361111111111112</v>
      </c>
      <c r="B65" s="53" t="s">
        <v>31</v>
      </c>
      <c r="C65" s="73"/>
      <c r="D65" s="50" t="s">
        <v>30</v>
      </c>
      <c r="E65" s="51" t="s">
        <v>51</v>
      </c>
      <c r="F65" s="51" t="s">
        <v>2</v>
      </c>
      <c r="G65" s="51" t="s">
        <v>53</v>
      </c>
      <c r="H65" s="51" t="s">
        <v>2</v>
      </c>
      <c r="I65" s="51" t="s">
        <v>2</v>
      </c>
    </row>
    <row r="66" spans="1:9" s="23" customFormat="1" ht="12.75" customHeight="1">
      <c r="A66" s="55">
        <v>0.7444444444444445</v>
      </c>
      <c r="B66" s="53" t="s">
        <v>32</v>
      </c>
      <c r="C66" s="73"/>
      <c r="D66" s="50" t="s">
        <v>30</v>
      </c>
      <c r="E66" s="51" t="s">
        <v>132</v>
      </c>
      <c r="F66" s="51" t="s">
        <v>2</v>
      </c>
      <c r="G66" s="51" t="s">
        <v>56</v>
      </c>
      <c r="H66" s="51"/>
      <c r="I66" s="51"/>
    </row>
    <row r="67" spans="1:9" s="23" customFormat="1" ht="12.75" customHeight="1">
      <c r="A67" s="55">
        <v>0.7527777777777778</v>
      </c>
      <c r="B67" s="53" t="s">
        <v>34</v>
      </c>
      <c r="C67" s="73"/>
      <c r="D67" s="50" t="s">
        <v>16</v>
      </c>
      <c r="E67" s="51" t="s">
        <v>55</v>
      </c>
      <c r="F67" s="51" t="s">
        <v>2</v>
      </c>
      <c r="G67" s="51" t="s">
        <v>52</v>
      </c>
      <c r="H67" s="51"/>
      <c r="I67" s="51"/>
    </row>
    <row r="68" spans="1:9" s="23" customFormat="1" ht="12.75" customHeight="1">
      <c r="A68" s="55">
        <v>0.7625000000000001</v>
      </c>
      <c r="B68" s="53" t="s">
        <v>35</v>
      </c>
      <c r="C68" s="73"/>
      <c r="D68" s="50" t="s">
        <v>16</v>
      </c>
      <c r="E68" s="51" t="s">
        <v>143</v>
      </c>
      <c r="F68" s="51" t="s">
        <v>2</v>
      </c>
      <c r="G68" s="51" t="s">
        <v>53</v>
      </c>
      <c r="H68" s="51"/>
      <c r="I68" s="51"/>
    </row>
    <row r="69" spans="1:9" s="23" customFormat="1" ht="12.75" customHeight="1">
      <c r="A69" s="55">
        <v>0.7722222222222223</v>
      </c>
      <c r="B69" s="53" t="s">
        <v>38</v>
      </c>
      <c r="C69" s="73"/>
      <c r="D69" s="50" t="s">
        <v>16</v>
      </c>
      <c r="E69" s="51" t="s">
        <v>52</v>
      </c>
      <c r="F69" s="51" t="s">
        <v>2</v>
      </c>
      <c r="G69" s="51" t="s">
        <v>132</v>
      </c>
      <c r="H69" s="51" t="s">
        <v>2</v>
      </c>
      <c r="I69" s="51" t="s">
        <v>2</v>
      </c>
    </row>
    <row r="70" spans="1:9" s="24" customFormat="1" ht="12.75" customHeight="1">
      <c r="A70" s="78">
        <v>0.7847222222222222</v>
      </c>
      <c r="B70" s="79">
        <v>0.8020833333333334</v>
      </c>
      <c r="C70" s="149" t="s">
        <v>144</v>
      </c>
      <c r="D70" s="150"/>
      <c r="E70" s="150"/>
      <c r="F70" s="150"/>
      <c r="G70" s="150"/>
      <c r="H70" s="150"/>
      <c r="I70" s="151"/>
    </row>
    <row r="71" spans="1:9" s="24" customFormat="1" ht="12.75" customHeight="1">
      <c r="A71" s="45" t="s">
        <v>59</v>
      </c>
      <c r="B71" s="46"/>
      <c r="C71" s="46"/>
      <c r="D71" s="46"/>
      <c r="E71" s="152"/>
      <c r="F71" s="152"/>
      <c r="G71" s="152"/>
      <c r="H71" s="74" t="s">
        <v>58</v>
      </c>
      <c r="I71" s="75" t="s">
        <v>0</v>
      </c>
    </row>
    <row r="72" spans="1:9" s="24" customFormat="1" ht="12.75" customHeight="1">
      <c r="A72" s="55">
        <v>0.8055555555555555</v>
      </c>
      <c r="B72" s="127" t="s">
        <v>60</v>
      </c>
      <c r="C72" s="51">
        <v>114</v>
      </c>
      <c r="D72" s="50" t="s">
        <v>118</v>
      </c>
      <c r="E72" s="146" t="s">
        <v>109</v>
      </c>
      <c r="F72" s="146"/>
      <c r="G72" s="146"/>
      <c r="H72" s="56">
        <v>104.1</v>
      </c>
      <c r="I72" s="75"/>
    </row>
    <row r="73" spans="1:18" s="23" customFormat="1" ht="12.75" customHeight="1">
      <c r="A73" s="55">
        <v>0.8104166666666667</v>
      </c>
      <c r="B73" s="50" t="s">
        <v>60</v>
      </c>
      <c r="C73" s="51">
        <v>115</v>
      </c>
      <c r="D73" s="50" t="s">
        <v>112</v>
      </c>
      <c r="E73" s="146" t="s">
        <v>109</v>
      </c>
      <c r="F73" s="146"/>
      <c r="G73" s="146"/>
      <c r="H73" s="56">
        <v>109.1</v>
      </c>
      <c r="I73" s="51" t="s">
        <v>1</v>
      </c>
      <c r="O73" s="71"/>
      <c r="P73" s="71"/>
      <c r="Q73" s="71"/>
      <c r="R73" s="71"/>
    </row>
    <row r="74" spans="1:18" s="31" customFormat="1" ht="12.75" customHeight="1">
      <c r="A74" s="55">
        <v>0.8152777777777778</v>
      </c>
      <c r="B74" s="50" t="s">
        <v>60</v>
      </c>
      <c r="C74" s="51">
        <v>116</v>
      </c>
      <c r="D74" s="50" t="s">
        <v>111</v>
      </c>
      <c r="E74" s="146" t="s">
        <v>103</v>
      </c>
      <c r="F74" s="146"/>
      <c r="G74" s="146"/>
      <c r="H74" s="56">
        <v>125.4</v>
      </c>
      <c r="I74" s="51" t="s">
        <v>1</v>
      </c>
      <c r="O74" s="23"/>
      <c r="P74" s="23"/>
      <c r="Q74" s="23"/>
      <c r="R74" s="23"/>
    </row>
    <row r="75" spans="1:18" s="31" customFormat="1" ht="12.75" customHeight="1">
      <c r="A75" s="55">
        <v>0.8201388888888889</v>
      </c>
      <c r="B75" s="50" t="s">
        <v>60</v>
      </c>
      <c r="C75" s="51">
        <v>117</v>
      </c>
      <c r="D75" s="50" t="s">
        <v>105</v>
      </c>
      <c r="E75" s="142" t="s">
        <v>67</v>
      </c>
      <c r="F75" s="142"/>
      <c r="G75" s="142"/>
      <c r="H75" s="56">
        <v>143.5</v>
      </c>
      <c r="I75" s="51"/>
      <c r="O75" s="23"/>
      <c r="P75" s="23"/>
      <c r="Q75" s="23"/>
      <c r="R75" s="23"/>
    </row>
    <row r="76" spans="1:18" s="31" customFormat="1" ht="12.75" customHeight="1">
      <c r="A76" s="55">
        <v>0.8250000000000001</v>
      </c>
      <c r="B76" s="50" t="s">
        <v>107</v>
      </c>
      <c r="C76" s="51">
        <v>120</v>
      </c>
      <c r="D76" s="50" t="s">
        <v>110</v>
      </c>
      <c r="E76" s="146" t="s">
        <v>89</v>
      </c>
      <c r="F76" s="146"/>
      <c r="G76" s="146"/>
      <c r="H76" s="56">
        <v>135.5</v>
      </c>
      <c r="I76" s="51"/>
      <c r="O76" s="23"/>
      <c r="P76" s="23"/>
      <c r="Q76" s="23"/>
      <c r="R76" s="23"/>
    </row>
    <row r="77" spans="1:9" s="23" customFormat="1" ht="12.75" customHeight="1">
      <c r="A77" s="55">
        <v>0.8298611111111112</v>
      </c>
      <c r="B77" s="50" t="s">
        <v>107</v>
      </c>
      <c r="C77" s="51">
        <v>121</v>
      </c>
      <c r="D77" s="50" t="s">
        <v>106</v>
      </c>
      <c r="E77" s="146" t="s">
        <v>67</v>
      </c>
      <c r="F77" s="146"/>
      <c r="G77" s="146"/>
      <c r="H77" s="56">
        <v>138.1</v>
      </c>
      <c r="I77" s="51" t="s">
        <v>1</v>
      </c>
    </row>
    <row r="78" spans="1:9" s="23" customFormat="1" ht="12.75" customHeight="1">
      <c r="A78" s="55">
        <v>0.8347222222222223</v>
      </c>
      <c r="B78" s="50" t="s">
        <v>107</v>
      </c>
      <c r="C78" s="51">
        <v>122</v>
      </c>
      <c r="D78" s="50" t="s">
        <v>108</v>
      </c>
      <c r="E78" s="142" t="s">
        <v>109</v>
      </c>
      <c r="F78" s="142"/>
      <c r="G78" s="142"/>
      <c r="H78" s="56">
        <v>141.8</v>
      </c>
      <c r="I78" s="51" t="s">
        <v>1</v>
      </c>
    </row>
    <row r="79" spans="1:9" s="23" customFormat="1" ht="12.75" customHeight="1">
      <c r="A79" s="115"/>
      <c r="B79" s="116"/>
      <c r="C79" s="77"/>
      <c r="D79" s="116"/>
      <c r="E79" s="116"/>
      <c r="F79" s="116"/>
      <c r="G79" s="116"/>
      <c r="H79" s="117"/>
      <c r="I79" s="81"/>
    </row>
    <row r="80" spans="1:18" s="26" customFormat="1" ht="12.75" customHeight="1">
      <c r="A80" s="45" t="s">
        <v>63</v>
      </c>
      <c r="B80" s="76"/>
      <c r="C80" s="77"/>
      <c r="D80" s="76"/>
      <c r="E80" s="141"/>
      <c r="F80" s="141"/>
      <c r="G80" s="141"/>
      <c r="H80" s="47" t="s">
        <v>3</v>
      </c>
      <c r="I80" s="48" t="s">
        <v>0</v>
      </c>
      <c r="O80" s="23"/>
      <c r="P80" s="23"/>
      <c r="Q80" s="23"/>
      <c r="R80" s="23"/>
    </row>
    <row r="81" spans="1:9" s="23" customFormat="1" ht="12.75" customHeight="1">
      <c r="A81" s="55">
        <v>0.8402777777777778</v>
      </c>
      <c r="B81" s="53" t="s">
        <v>31</v>
      </c>
      <c r="C81" s="73"/>
      <c r="D81" s="50" t="s">
        <v>30</v>
      </c>
      <c r="E81" s="51" t="s">
        <v>53</v>
      </c>
      <c r="F81" s="51" t="s">
        <v>2</v>
      </c>
      <c r="G81" s="51" t="s">
        <v>56</v>
      </c>
      <c r="H81" s="51" t="s">
        <v>2</v>
      </c>
      <c r="I81" s="51" t="s">
        <v>2</v>
      </c>
    </row>
    <row r="82" spans="1:9" s="23" customFormat="1" ht="12.75" customHeight="1">
      <c r="A82" s="55">
        <v>0.8486111111111111</v>
      </c>
      <c r="B82" s="53" t="s">
        <v>32</v>
      </c>
      <c r="C82" s="73"/>
      <c r="D82" s="50" t="s">
        <v>30</v>
      </c>
      <c r="E82" s="51" t="s">
        <v>51</v>
      </c>
      <c r="F82" s="51" t="s">
        <v>2</v>
      </c>
      <c r="G82" s="51" t="s">
        <v>132</v>
      </c>
      <c r="H82" s="51" t="s">
        <v>2</v>
      </c>
      <c r="I82" s="51" t="s">
        <v>2</v>
      </c>
    </row>
    <row r="83" spans="1:9" s="23" customFormat="1" ht="12.75" customHeight="1">
      <c r="A83" s="55">
        <v>0.8569444444444444</v>
      </c>
      <c r="B83" s="53" t="s">
        <v>35</v>
      </c>
      <c r="C83" s="73"/>
      <c r="D83" s="50" t="s">
        <v>16</v>
      </c>
      <c r="E83" s="51" t="s">
        <v>55</v>
      </c>
      <c r="F83" s="51" t="s">
        <v>2</v>
      </c>
      <c r="G83" s="51" t="s">
        <v>53</v>
      </c>
      <c r="H83" s="51" t="s">
        <v>2</v>
      </c>
      <c r="I83" s="51" t="s">
        <v>2</v>
      </c>
    </row>
    <row r="84" spans="1:18" s="31" customFormat="1" ht="12.75" customHeight="1">
      <c r="A84" s="55">
        <v>0.8666666666666667</v>
      </c>
      <c r="B84" s="53" t="s">
        <v>38</v>
      </c>
      <c r="C84" s="73"/>
      <c r="D84" s="50" t="s">
        <v>16</v>
      </c>
      <c r="E84" s="51" t="s">
        <v>143</v>
      </c>
      <c r="F84" s="51" t="s">
        <v>2</v>
      </c>
      <c r="G84" s="51" t="s">
        <v>132</v>
      </c>
      <c r="H84" s="51" t="s">
        <v>2</v>
      </c>
      <c r="I84" s="51" t="s">
        <v>2</v>
      </c>
      <c r="O84" s="23"/>
      <c r="P84" s="23"/>
      <c r="Q84" s="23"/>
      <c r="R84" s="23"/>
    </row>
    <row r="85" spans="1:9" s="27" customFormat="1" ht="12.75" customHeight="1">
      <c r="A85" s="55">
        <v>0.876388888888889</v>
      </c>
      <c r="B85" s="53" t="s">
        <v>39</v>
      </c>
      <c r="C85" s="73"/>
      <c r="D85" s="50" t="s">
        <v>16</v>
      </c>
      <c r="E85" s="51" t="s">
        <v>52</v>
      </c>
      <c r="F85" s="51" t="s">
        <v>2</v>
      </c>
      <c r="G85" s="51" t="s">
        <v>53</v>
      </c>
      <c r="H85" s="51" t="s">
        <v>2</v>
      </c>
      <c r="I85" s="51" t="s">
        <v>2</v>
      </c>
    </row>
    <row r="86" spans="1:18" s="27" customFormat="1" ht="12.75" customHeight="1">
      <c r="A86" s="80">
        <v>0.8861111111111111</v>
      </c>
      <c r="B86" s="53" t="s">
        <v>40</v>
      </c>
      <c r="C86" s="73"/>
      <c r="D86" s="50" t="s">
        <v>16</v>
      </c>
      <c r="E86" s="51" t="s">
        <v>55</v>
      </c>
      <c r="F86" s="51" t="s">
        <v>2</v>
      </c>
      <c r="G86" s="51" t="s">
        <v>143</v>
      </c>
      <c r="H86" s="82" t="s">
        <v>2</v>
      </c>
      <c r="I86" s="82" t="s">
        <v>2</v>
      </c>
      <c r="O86" s="23"/>
      <c r="P86" s="23"/>
      <c r="Q86" s="23"/>
      <c r="R86" s="23"/>
    </row>
    <row r="87" spans="1:9" s="95" customFormat="1" ht="18" customHeight="1">
      <c r="A87" s="93">
        <v>0.8993055555555555</v>
      </c>
      <c r="B87" s="153" t="s">
        <v>66</v>
      </c>
      <c r="C87" s="153"/>
      <c r="D87" s="153"/>
      <c r="E87" s="153"/>
      <c r="F87" s="153"/>
      <c r="G87" s="153"/>
      <c r="H87" s="153"/>
      <c r="I87" s="154"/>
    </row>
    <row r="88" spans="1:18" s="27" customFormat="1" ht="3.75" customHeight="1">
      <c r="A88" s="33"/>
      <c r="B88" s="33"/>
      <c r="C88" s="33"/>
      <c r="D88" s="33"/>
      <c r="E88" s="33"/>
      <c r="F88" s="33"/>
      <c r="G88" s="33"/>
      <c r="H88" s="72"/>
      <c r="I88" s="72"/>
      <c r="O88" s="23"/>
      <c r="P88" s="23"/>
      <c r="Q88" s="23"/>
      <c r="R88" s="23"/>
    </row>
    <row r="89" spans="1:18" s="26" customFormat="1" ht="12" customHeight="1">
      <c r="A89" s="45" t="s">
        <v>4</v>
      </c>
      <c r="B89" s="76"/>
      <c r="C89" s="77"/>
      <c r="D89" s="76"/>
      <c r="E89" s="141"/>
      <c r="F89" s="141"/>
      <c r="G89" s="141"/>
      <c r="H89" s="47"/>
      <c r="I89" s="47"/>
      <c r="K89" s="98"/>
      <c r="O89" s="23"/>
      <c r="P89" s="23"/>
      <c r="Q89" s="23"/>
      <c r="R89" s="23"/>
    </row>
    <row r="90" spans="1:17" s="23" customFormat="1" ht="12" customHeight="1">
      <c r="A90" s="133" t="s">
        <v>159</v>
      </c>
      <c r="B90" s="134"/>
      <c r="C90" s="234" t="s">
        <v>121</v>
      </c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6"/>
    </row>
    <row r="91" spans="1:17" s="23" customFormat="1" ht="12" customHeight="1">
      <c r="A91" s="133" t="s">
        <v>160</v>
      </c>
      <c r="B91" s="134"/>
      <c r="C91" s="234" t="s">
        <v>123</v>
      </c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6"/>
    </row>
    <row r="92" spans="1:17" s="23" customFormat="1" ht="12" customHeight="1">
      <c r="A92" s="133" t="s">
        <v>161</v>
      </c>
      <c r="B92" s="134"/>
      <c r="C92" s="234" t="s">
        <v>125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6"/>
    </row>
    <row r="93" spans="1:17" s="23" customFormat="1" ht="12" customHeight="1">
      <c r="A93" s="133" t="s">
        <v>162</v>
      </c>
      <c r="B93" s="134"/>
      <c r="C93" s="234" t="s">
        <v>126</v>
      </c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6"/>
    </row>
    <row r="94" spans="1:17" s="23" customFormat="1" ht="12" customHeight="1">
      <c r="A94" s="133" t="s">
        <v>163</v>
      </c>
      <c r="B94" s="134"/>
      <c r="C94" s="234" t="s">
        <v>128</v>
      </c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6"/>
    </row>
    <row r="95" spans="1:18" s="23" customFormat="1" ht="12" customHeight="1">
      <c r="A95" s="133" t="s">
        <v>164</v>
      </c>
      <c r="B95" s="134"/>
      <c r="C95" s="234" t="s">
        <v>130</v>
      </c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6"/>
      <c r="R95" s="27"/>
    </row>
    <row r="96" spans="1:18" s="26" customFormat="1" ht="12" customHeight="1">
      <c r="A96" s="45" t="s">
        <v>5</v>
      </c>
      <c r="B96" s="76"/>
      <c r="C96" s="77"/>
      <c r="D96" s="76"/>
      <c r="E96" s="141"/>
      <c r="F96" s="141"/>
      <c r="G96" s="141"/>
      <c r="H96" s="47"/>
      <c r="I96" s="47"/>
      <c r="L96" s="98"/>
      <c r="O96" s="23"/>
      <c r="P96" s="23"/>
      <c r="Q96" s="23"/>
      <c r="R96" s="23"/>
    </row>
    <row r="97" spans="1:9" s="23" customFormat="1" ht="12" customHeight="1">
      <c r="A97" s="133" t="s">
        <v>156</v>
      </c>
      <c r="B97" s="134"/>
      <c r="C97" s="139" t="s">
        <v>133</v>
      </c>
      <c r="D97" s="139"/>
      <c r="E97" s="139"/>
      <c r="F97" s="139"/>
      <c r="G97" s="139"/>
      <c r="H97" s="139"/>
      <c r="I97" s="133"/>
    </row>
    <row r="98" spans="1:9" s="23" customFormat="1" ht="12" customHeight="1">
      <c r="A98" s="133" t="s">
        <v>153</v>
      </c>
      <c r="B98" s="134"/>
      <c r="C98" s="139" t="s">
        <v>134</v>
      </c>
      <c r="D98" s="139"/>
      <c r="E98" s="139"/>
      <c r="F98" s="139"/>
      <c r="G98" s="139"/>
      <c r="H98" s="139"/>
      <c r="I98" s="133"/>
    </row>
    <row r="99" spans="1:9" s="23" customFormat="1" ht="12" customHeight="1">
      <c r="A99" s="133" t="s">
        <v>157</v>
      </c>
      <c r="B99" s="134"/>
      <c r="C99" s="139" t="s">
        <v>131</v>
      </c>
      <c r="D99" s="139"/>
      <c r="E99" s="139"/>
      <c r="F99" s="139"/>
      <c r="G99" s="139"/>
      <c r="H99" s="139"/>
      <c r="I99" s="133"/>
    </row>
    <row r="100" spans="1:9" s="23" customFormat="1" ht="12" customHeight="1">
      <c r="A100" s="133" t="s">
        <v>158</v>
      </c>
      <c r="B100" s="134"/>
      <c r="C100" s="139" t="s">
        <v>135</v>
      </c>
      <c r="D100" s="139"/>
      <c r="E100" s="139"/>
      <c r="F100" s="139"/>
      <c r="G100" s="139"/>
      <c r="H100" s="139"/>
      <c r="I100" s="133"/>
    </row>
    <row r="101" spans="1:18" s="26" customFormat="1" ht="12" customHeight="1">
      <c r="A101" s="45" t="s">
        <v>6</v>
      </c>
      <c r="B101" s="76"/>
      <c r="C101" s="77"/>
      <c r="D101" s="76"/>
      <c r="E101" s="141"/>
      <c r="F101" s="141"/>
      <c r="G101" s="141"/>
      <c r="H101" s="47"/>
      <c r="I101" s="47"/>
      <c r="L101" s="98"/>
      <c r="O101" s="23"/>
      <c r="P101" s="23"/>
      <c r="Q101" s="23"/>
      <c r="R101" s="23"/>
    </row>
    <row r="102" spans="1:9" s="23" customFormat="1" ht="12" customHeight="1">
      <c r="A102" s="133" t="s">
        <v>152</v>
      </c>
      <c r="B102" s="134"/>
      <c r="C102" s="139" t="s">
        <v>137</v>
      </c>
      <c r="D102" s="139"/>
      <c r="E102" s="139"/>
      <c r="F102" s="139"/>
      <c r="G102" s="139"/>
      <c r="H102" s="139"/>
      <c r="I102" s="133"/>
    </row>
    <row r="103" spans="1:9" s="23" customFormat="1" ht="12" customHeight="1">
      <c r="A103" s="133" t="s">
        <v>153</v>
      </c>
      <c r="B103" s="134"/>
      <c r="C103" s="139" t="s">
        <v>72</v>
      </c>
      <c r="D103" s="139"/>
      <c r="E103" s="139"/>
      <c r="F103" s="139"/>
      <c r="G103" s="139"/>
      <c r="H103" s="139"/>
      <c r="I103" s="133"/>
    </row>
    <row r="104" spans="1:9" s="23" customFormat="1" ht="12" customHeight="1">
      <c r="A104" s="133" t="s">
        <v>154</v>
      </c>
      <c r="B104" s="134"/>
      <c r="C104" s="139" t="s">
        <v>138</v>
      </c>
      <c r="D104" s="139"/>
      <c r="E104" s="139"/>
      <c r="F104" s="139"/>
      <c r="G104" s="139"/>
      <c r="H104" s="139"/>
      <c r="I104" s="133"/>
    </row>
    <row r="105" spans="1:9" s="23" customFormat="1" ht="12" customHeight="1">
      <c r="A105" s="133" t="s">
        <v>155</v>
      </c>
      <c r="B105" s="134"/>
      <c r="C105" s="139" t="s">
        <v>140</v>
      </c>
      <c r="D105" s="139"/>
      <c r="E105" s="139"/>
      <c r="F105" s="139"/>
      <c r="G105" s="139"/>
      <c r="H105" s="139"/>
      <c r="I105" s="133"/>
    </row>
    <row r="106" spans="1:9" s="23" customFormat="1" ht="12" customHeight="1">
      <c r="A106" s="133" t="s">
        <v>151</v>
      </c>
      <c r="B106" s="134"/>
      <c r="C106" s="139" t="s">
        <v>54</v>
      </c>
      <c r="D106" s="139"/>
      <c r="E106" s="139"/>
      <c r="F106" s="139"/>
      <c r="G106" s="139"/>
      <c r="H106" s="139"/>
      <c r="I106" s="133"/>
    </row>
    <row r="107" spans="1:9" s="23" customFormat="1" ht="12" customHeight="1">
      <c r="A107" s="133"/>
      <c r="B107" s="134"/>
      <c r="C107" s="139"/>
      <c r="D107" s="139"/>
      <c r="E107" s="139"/>
      <c r="F107" s="139"/>
      <c r="G107" s="139"/>
      <c r="H107" s="139"/>
      <c r="I107" s="133"/>
    </row>
    <row r="108" spans="1:9" s="32" customFormat="1" ht="12" customHeight="1">
      <c r="A108" s="136" t="s">
        <v>64</v>
      </c>
      <c r="B108" s="137"/>
      <c r="C108" s="137"/>
      <c r="D108" s="138"/>
      <c r="E108" s="155" t="s">
        <v>65</v>
      </c>
      <c r="F108" s="155"/>
      <c r="G108" s="155"/>
      <c r="H108" s="155"/>
      <c r="I108" s="136"/>
    </row>
    <row r="109" spans="1:9" s="23" customFormat="1" ht="12" customHeight="1">
      <c r="A109" s="133"/>
      <c r="B109" s="135"/>
      <c r="C109" s="135"/>
      <c r="D109" s="134"/>
      <c r="E109" s="139"/>
      <c r="F109" s="139"/>
      <c r="G109" s="139"/>
      <c r="H109" s="139"/>
      <c r="I109" s="133"/>
    </row>
    <row r="110" spans="1:9" s="23" customFormat="1" ht="12" customHeight="1">
      <c r="A110" s="133"/>
      <c r="B110" s="135"/>
      <c r="C110" s="135"/>
      <c r="D110" s="134"/>
      <c r="E110" s="139"/>
      <c r="F110" s="139"/>
      <c r="G110" s="139"/>
      <c r="H110" s="139"/>
      <c r="I110" s="133"/>
    </row>
    <row r="111" spans="1:9" s="23" customFormat="1" ht="12" customHeight="1">
      <c r="A111" s="133"/>
      <c r="B111" s="135"/>
      <c r="C111" s="135"/>
      <c r="D111" s="134"/>
      <c r="E111" s="139"/>
      <c r="F111" s="139"/>
      <c r="G111" s="139"/>
      <c r="H111" s="139"/>
      <c r="I111" s="133"/>
    </row>
    <row r="112" spans="1:9" s="38" customFormat="1" ht="12.75" customHeight="1">
      <c r="A112" s="35"/>
      <c r="B112" s="36"/>
      <c r="C112" s="35"/>
      <c r="D112" s="36"/>
      <c r="E112" s="36"/>
      <c r="F112" s="35"/>
      <c r="G112" s="36"/>
      <c r="H112" s="37"/>
      <c r="I112" s="35"/>
    </row>
    <row r="113" spans="1:9" s="38" customFormat="1" ht="12.75" customHeight="1">
      <c r="A113" s="35"/>
      <c r="B113" s="36"/>
      <c r="C113" s="35"/>
      <c r="D113" s="36"/>
      <c r="E113" s="36"/>
      <c r="F113" s="35"/>
      <c r="G113" s="36"/>
      <c r="H113" s="37"/>
      <c r="I113" s="35"/>
    </row>
  </sheetData>
  <sheetProtection/>
  <mergeCells count="89">
    <mergeCell ref="C90:Q90"/>
    <mergeCell ref="C91:Q91"/>
    <mergeCell ref="C92:Q92"/>
    <mergeCell ref="C93:Q93"/>
    <mergeCell ref="C94:Q94"/>
    <mergeCell ref="C95:Q95"/>
    <mergeCell ref="E56:G56"/>
    <mergeCell ref="D57:G57"/>
    <mergeCell ref="E58:G58"/>
    <mergeCell ref="E59:G59"/>
    <mergeCell ref="E72:G72"/>
    <mergeCell ref="A105:B105"/>
    <mergeCell ref="C105:I105"/>
    <mergeCell ref="C97:I97"/>
    <mergeCell ref="A98:B98"/>
    <mergeCell ref="C98:I98"/>
    <mergeCell ref="A99:B99"/>
    <mergeCell ref="A100:B100"/>
    <mergeCell ref="C100:I100"/>
    <mergeCell ref="E48:G48"/>
    <mergeCell ref="E39:G39"/>
    <mergeCell ref="E21:G21"/>
    <mergeCell ref="E22:G22"/>
    <mergeCell ref="C46:I46"/>
    <mergeCell ref="C47:I47"/>
    <mergeCell ref="E24:G24"/>
    <mergeCell ref="C30:I30"/>
    <mergeCell ref="B45:I45"/>
    <mergeCell ref="E16:G16"/>
    <mergeCell ref="D17:G17"/>
    <mergeCell ref="E32:G32"/>
    <mergeCell ref="E20:G20"/>
    <mergeCell ref="E18:G18"/>
    <mergeCell ref="E19:G19"/>
    <mergeCell ref="E15:G15"/>
    <mergeCell ref="A4:I4"/>
    <mergeCell ref="A5:I5"/>
    <mergeCell ref="C7:I7"/>
    <mergeCell ref="A6:I6"/>
    <mergeCell ref="C8:I8"/>
    <mergeCell ref="E9:G9"/>
    <mergeCell ref="E108:I108"/>
    <mergeCell ref="E109:I109"/>
    <mergeCell ref="E110:I110"/>
    <mergeCell ref="A109:D109"/>
    <mergeCell ref="C103:I103"/>
    <mergeCell ref="A104:B104"/>
    <mergeCell ref="C104:I104"/>
    <mergeCell ref="E101:G101"/>
    <mergeCell ref="E96:G96"/>
    <mergeCell ref="C99:I99"/>
    <mergeCell ref="A111:D111"/>
    <mergeCell ref="E111:I111"/>
    <mergeCell ref="A106:B106"/>
    <mergeCell ref="C106:I106"/>
    <mergeCell ref="A107:B107"/>
    <mergeCell ref="C107:I107"/>
    <mergeCell ref="A90:B90"/>
    <mergeCell ref="A91:B91"/>
    <mergeCell ref="E80:G80"/>
    <mergeCell ref="E89:G89"/>
    <mergeCell ref="B87:I87"/>
    <mergeCell ref="E78:G78"/>
    <mergeCell ref="E63:G63"/>
    <mergeCell ref="E74:G74"/>
    <mergeCell ref="E77:G77"/>
    <mergeCell ref="E76:G76"/>
    <mergeCell ref="C70:I70"/>
    <mergeCell ref="E71:G71"/>
    <mergeCell ref="E62:G62"/>
    <mergeCell ref="E64:G64"/>
    <mergeCell ref="E75:G75"/>
    <mergeCell ref="E54:G54"/>
    <mergeCell ref="A2:I2"/>
    <mergeCell ref="E60:G60"/>
    <mergeCell ref="E73:G73"/>
    <mergeCell ref="E38:G38"/>
    <mergeCell ref="E31:G31"/>
    <mergeCell ref="A3:I3"/>
    <mergeCell ref="A94:B94"/>
    <mergeCell ref="A93:B93"/>
    <mergeCell ref="A92:B92"/>
    <mergeCell ref="A110:D110"/>
    <mergeCell ref="A108:D108"/>
    <mergeCell ref="A103:B103"/>
    <mergeCell ref="A102:B102"/>
    <mergeCell ref="A97:B97"/>
    <mergeCell ref="A95:B95"/>
    <mergeCell ref="C102:I102"/>
  </mergeCells>
  <printOptions/>
  <pageMargins left="0.7874015748031497" right="0.1968503937007874" top="0.1968503937007874" bottom="0" header="0" footer="0"/>
  <pageSetup horizontalDpi="600" verticalDpi="600" orientation="portrait" paperSize="9" r:id="rId2"/>
  <headerFooter alignWithMargins="0">
    <oddFooter>&amp;C&amp;"Arial,Fett"
</oddFooter>
  </headerFooter>
  <rowBreaks count="1" manualBreakCount="1">
    <brk id="4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3">
      <selection activeCell="J2" sqref="J2:X7"/>
    </sheetView>
  </sheetViews>
  <sheetFormatPr defaultColWidth="11.421875" defaultRowHeight="12.75"/>
  <cols>
    <col min="1" max="1" width="12.7109375" style="0" customWidth="1"/>
    <col min="2" max="2" width="13.7109375" style="1" customWidth="1"/>
    <col min="3" max="3" width="2.7109375" style="2" customWidth="1"/>
    <col min="4" max="4" width="13.7109375" style="0" customWidth="1"/>
    <col min="5" max="5" width="7.7109375" style="3" customWidth="1"/>
    <col min="6" max="6" width="2.7109375" style="3" customWidth="1"/>
    <col min="7" max="7" width="7.7109375" style="3" customWidth="1"/>
    <col min="8" max="8" width="1.8515625" style="0" customWidth="1"/>
    <col min="9" max="9" width="13.421875" style="0" customWidth="1"/>
    <col min="10" max="22" width="3.28125" style="0" customWidth="1"/>
    <col min="23" max="23" width="3.140625" style="0" hidden="1" customWidth="1"/>
    <col min="24" max="25" width="3.28125" style="0" customWidth="1"/>
    <col min="26" max="26" width="2.8515625" style="0" customWidth="1"/>
    <col min="27" max="27" width="5.28125" style="0" customWidth="1"/>
    <col min="28" max="28" width="0.13671875" style="0" hidden="1" customWidth="1"/>
    <col min="29" max="29" width="3.28125" style="0" customWidth="1"/>
    <col min="30" max="30" width="2.57421875" style="0" customWidth="1"/>
  </cols>
  <sheetData>
    <row r="1" spans="1:30" ht="15" customHeight="1">
      <c r="A1" s="99"/>
      <c r="B1" s="214"/>
      <c r="C1" s="215"/>
      <c r="D1" s="215"/>
      <c r="E1" s="215"/>
      <c r="F1" s="215"/>
      <c r="G1" s="215"/>
      <c r="H1" s="216"/>
      <c r="I1" s="217" t="s">
        <v>69</v>
      </c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9"/>
      <c r="Y1" s="217" t="s">
        <v>8</v>
      </c>
      <c r="Z1" s="219"/>
      <c r="AA1" s="220" t="s">
        <v>9</v>
      </c>
      <c r="AB1" s="221"/>
      <c r="AC1" s="217" t="s">
        <v>10</v>
      </c>
      <c r="AD1" s="219"/>
    </row>
    <row r="2" spans="1:30" ht="15" customHeight="1">
      <c r="A2" s="100" t="s">
        <v>7</v>
      </c>
      <c r="B2" s="202" t="s">
        <v>70</v>
      </c>
      <c r="C2" s="202"/>
      <c r="D2" s="202"/>
      <c r="E2" s="202"/>
      <c r="F2" s="202"/>
      <c r="G2" s="202"/>
      <c r="H2" s="216"/>
      <c r="I2" s="101" t="s">
        <v>120</v>
      </c>
      <c r="J2" s="203" t="s">
        <v>121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  <c r="Y2" s="206">
        <f aca="true" t="shared" si="0" ref="Y2:Y7">IF(AA10="","",AA10)</f>
      </c>
      <c r="Z2" s="207"/>
      <c r="AA2" s="208">
        <f>IF(J25="","",J25)</f>
      </c>
      <c r="AB2" s="209"/>
      <c r="AC2" s="206"/>
      <c r="AD2" s="207"/>
    </row>
    <row r="3" spans="1:30" ht="15" customHeight="1">
      <c r="A3" s="100" t="s">
        <v>11</v>
      </c>
      <c r="B3" s="211" t="s">
        <v>67</v>
      </c>
      <c r="C3" s="212"/>
      <c r="D3" s="212"/>
      <c r="E3" s="212"/>
      <c r="F3" s="212"/>
      <c r="G3" s="213"/>
      <c r="H3" s="216"/>
      <c r="I3" s="101" t="s">
        <v>122</v>
      </c>
      <c r="J3" s="203" t="s">
        <v>123</v>
      </c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5"/>
      <c r="Y3" s="206">
        <f t="shared" si="0"/>
      </c>
      <c r="Z3" s="207"/>
      <c r="AA3" s="208">
        <f>IF(N25="","",L25)</f>
      </c>
      <c r="AB3" s="209"/>
      <c r="AC3" s="206"/>
      <c r="AD3" s="207"/>
    </row>
    <row r="4" spans="1:30" ht="15" customHeight="1">
      <c r="A4" s="100" t="s">
        <v>12</v>
      </c>
      <c r="B4" s="202" t="s">
        <v>71</v>
      </c>
      <c r="C4" s="202"/>
      <c r="D4" s="202"/>
      <c r="E4" s="202"/>
      <c r="F4" s="202"/>
      <c r="G4" s="202"/>
      <c r="H4" s="216"/>
      <c r="I4" s="102" t="s">
        <v>124</v>
      </c>
      <c r="J4" s="203" t="s">
        <v>125</v>
      </c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>
        <f t="shared" si="0"/>
      </c>
      <c r="Z4" s="207"/>
      <c r="AA4" s="208">
        <f>IF(N25="","",N25)</f>
      </c>
      <c r="AB4" s="209"/>
      <c r="AC4" s="206"/>
      <c r="AD4" s="207"/>
    </row>
    <row r="5" spans="1:30" ht="15" customHeight="1">
      <c r="A5" s="100" t="s">
        <v>13</v>
      </c>
      <c r="B5" s="210"/>
      <c r="C5" s="202"/>
      <c r="D5" s="202"/>
      <c r="E5" s="202"/>
      <c r="F5" s="202"/>
      <c r="G5" s="202"/>
      <c r="H5" s="216"/>
      <c r="I5" s="102" t="s">
        <v>52</v>
      </c>
      <c r="J5" s="203" t="s">
        <v>126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5"/>
      <c r="Y5" s="206">
        <f t="shared" si="0"/>
      </c>
      <c r="Z5" s="207"/>
      <c r="AA5" s="208">
        <f>IF(P25="","",P25)</f>
      </c>
      <c r="AB5" s="209"/>
      <c r="AC5" s="206"/>
      <c r="AD5" s="207"/>
    </row>
    <row r="6" spans="1:30" ht="15" customHeight="1">
      <c r="A6" s="100" t="s">
        <v>14</v>
      </c>
      <c r="B6" s="202"/>
      <c r="C6" s="202"/>
      <c r="D6" s="202"/>
      <c r="E6" s="202"/>
      <c r="F6" s="202"/>
      <c r="G6" s="202"/>
      <c r="H6" s="216"/>
      <c r="I6" s="101" t="s">
        <v>127</v>
      </c>
      <c r="J6" s="203" t="s">
        <v>128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5"/>
      <c r="Y6" s="206">
        <f t="shared" si="0"/>
      </c>
      <c r="Z6" s="207"/>
      <c r="AA6" s="208">
        <f>IF(R25="","",R25)</f>
      </c>
      <c r="AB6" s="209"/>
      <c r="AC6" s="206"/>
      <c r="AD6" s="207"/>
    </row>
    <row r="7" spans="1:30" ht="15" customHeight="1">
      <c r="A7" s="100" t="s">
        <v>15</v>
      </c>
      <c r="B7" s="202" t="s">
        <v>48</v>
      </c>
      <c r="C7" s="202"/>
      <c r="D7" s="202"/>
      <c r="E7" s="202"/>
      <c r="F7" s="202"/>
      <c r="G7" s="202"/>
      <c r="H7" s="216"/>
      <c r="I7" s="101" t="s">
        <v>129</v>
      </c>
      <c r="J7" s="203" t="s">
        <v>130</v>
      </c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206">
        <f t="shared" si="0"/>
      </c>
      <c r="Z7" s="207"/>
      <c r="AA7" s="208">
        <f>IF(T25="","",T25)</f>
      </c>
      <c r="AB7" s="209"/>
      <c r="AC7" s="206"/>
      <c r="AD7" s="207"/>
    </row>
    <row r="8" spans="1:30" ht="1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</row>
    <row r="9" spans="1:30" ht="15" customHeight="1">
      <c r="A9" s="12"/>
      <c r="B9" s="13" t="s">
        <v>17</v>
      </c>
      <c r="C9" s="14" t="s">
        <v>18</v>
      </c>
      <c r="D9" s="13" t="s">
        <v>17</v>
      </c>
      <c r="E9" s="197"/>
      <c r="F9" s="178"/>
      <c r="G9" s="178"/>
      <c r="H9" s="198"/>
      <c r="I9" s="103" t="s">
        <v>17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14</v>
      </c>
      <c r="Y9" s="4">
        <v>15</v>
      </c>
      <c r="Z9" s="199" t="s">
        <v>8</v>
      </c>
      <c r="AA9" s="200"/>
      <c r="AB9" s="201"/>
      <c r="AC9" s="191"/>
      <c r="AD9" s="192"/>
    </row>
    <row r="10" spans="1:30" ht="15" customHeight="1">
      <c r="A10" s="105" t="s">
        <v>19</v>
      </c>
      <c r="B10" s="18" t="str">
        <f>IF(I2="","",I2)</f>
        <v>Dornbirn 1</v>
      </c>
      <c r="C10" s="13" t="s">
        <v>2</v>
      </c>
      <c r="D10" s="106" t="str">
        <f>IF(I7="","",I7)</f>
        <v>Dornbirn 2</v>
      </c>
      <c r="E10" s="13"/>
      <c r="F10" s="13" t="s">
        <v>2</v>
      </c>
      <c r="G10" s="17"/>
      <c r="H10" s="193"/>
      <c r="I10" s="15" t="str">
        <f aca="true" t="shared" si="1" ref="I10:I15">IF(I2="","",I2)</f>
        <v>Dornbirn 1</v>
      </c>
      <c r="J10" s="107">
        <f>IF(E10="","",IF(E10&gt;G10,3,IF(E10&lt;G10,0,1)))</f>
      </c>
      <c r="K10" s="10"/>
      <c r="L10" s="10"/>
      <c r="M10" s="107">
        <f>IF(E13="","",IF(E13&gt;G13,3,IF(E13&lt;G13,0,1)))</f>
      </c>
      <c r="N10" s="10"/>
      <c r="O10" s="10"/>
      <c r="P10" s="10"/>
      <c r="Q10" s="107">
        <f>IF(E17="","",IF(E17&gt;G17,3,IF(E17&lt;G17,0,1)))</f>
      </c>
      <c r="R10" s="10"/>
      <c r="S10" s="10"/>
      <c r="T10" s="10"/>
      <c r="U10" s="107">
        <f>IF(E21="","",IF(E21&gt;G21,3,IF(E21&lt;G21,0,1)))</f>
      </c>
      <c r="V10" s="10"/>
      <c r="W10" s="10"/>
      <c r="X10" s="10"/>
      <c r="Y10" s="107">
        <f>IF(E24="","",IF(E24&gt;G24,3,IF(E24&lt;G24,0,1)))</f>
      </c>
      <c r="Z10" s="10"/>
      <c r="AA10" s="171">
        <f>IF(J10="","",SUM(J10:Y10))</f>
      </c>
      <c r="AB10" s="173"/>
      <c r="AC10" s="191"/>
      <c r="AD10" s="192"/>
    </row>
    <row r="11" spans="1:30" ht="15" customHeight="1">
      <c r="A11" s="105" t="s">
        <v>20</v>
      </c>
      <c r="B11" s="18" t="str">
        <f>IF(I3="","",I3)</f>
        <v>Deutschlandsberg</v>
      </c>
      <c r="C11" s="13" t="s">
        <v>2</v>
      </c>
      <c r="D11" s="106" t="str">
        <f>IF(I6="","",I6)</f>
        <v>Dornbirn 3</v>
      </c>
      <c r="E11" s="13"/>
      <c r="F11" s="13" t="s">
        <v>2</v>
      </c>
      <c r="G11" s="17"/>
      <c r="H11" s="193"/>
      <c r="I11" s="15" t="str">
        <f t="shared" si="1"/>
        <v>Deutschlandsberg</v>
      </c>
      <c r="J11" s="10"/>
      <c r="K11" s="107">
        <f>IF(E11="","",IF(E11&gt;G11,3,IF(E11&lt;G11,0,1)))</f>
      </c>
      <c r="L11" s="10"/>
      <c r="M11" s="10"/>
      <c r="N11" s="10"/>
      <c r="O11" s="107">
        <f>IF(E15="","",IF(E15&gt;G15,3,IF(E15&lt;G15,0,1)))</f>
      </c>
      <c r="P11" s="10"/>
      <c r="Q11" s="10"/>
      <c r="R11" s="107">
        <f>IF(E18="","",IF(E18&gt;G18,3,IF(E18&lt;G18,0,1)))</f>
      </c>
      <c r="S11" s="10"/>
      <c r="T11" s="107">
        <f>IF(E20="","",IF(E20&gt;G20,3,IF(E20&lt;G20,0,1)))</f>
      </c>
      <c r="U11" s="10"/>
      <c r="V11" s="10"/>
      <c r="W11" s="10"/>
      <c r="X11" s="10"/>
      <c r="Y11" s="107">
        <f>IF(G24="","",IF(G24&gt;E24,3,IF(G24&lt;E24,0,1)))</f>
      </c>
      <c r="Z11" s="10"/>
      <c r="AA11" s="171">
        <f>IF(K11="","",SUM(K11:Y11))</f>
      </c>
      <c r="AB11" s="173"/>
      <c r="AC11" s="191"/>
      <c r="AD11" s="192"/>
    </row>
    <row r="12" spans="1:30" ht="15" customHeight="1">
      <c r="A12" s="105" t="s">
        <v>31</v>
      </c>
      <c r="B12" s="18" t="str">
        <f>IF(I4="","",I4)</f>
        <v>SV Schwechat</v>
      </c>
      <c r="C12" s="13" t="s">
        <v>2</v>
      </c>
      <c r="D12" s="106" t="str">
        <f>IF(I5="","",I5)</f>
        <v>Höchst</v>
      </c>
      <c r="E12" s="13"/>
      <c r="F12" s="13" t="s">
        <v>2</v>
      </c>
      <c r="G12" s="17"/>
      <c r="H12" s="193"/>
      <c r="I12" s="15" t="str">
        <f t="shared" si="1"/>
        <v>SV Schwechat</v>
      </c>
      <c r="J12" s="10"/>
      <c r="K12" s="10"/>
      <c r="L12" s="107">
        <f>IF(E12="","",IF(E12&gt;G12,3,IF(E12&lt;G12,0,1)))</f>
      </c>
      <c r="M12" s="10"/>
      <c r="N12" s="107">
        <f>IF(E14="","",IF(E14&gt;G14,3,IF(E14&lt;G14,0,1)))</f>
      </c>
      <c r="O12" s="10"/>
      <c r="P12" s="10"/>
      <c r="Q12" s="10"/>
      <c r="R12" s="107">
        <f>IF(G18="","",IF(G18&gt;E18,3,IF(G18&lt;E18,0,1)))</f>
      </c>
      <c r="S12" s="10"/>
      <c r="T12" s="10"/>
      <c r="U12" s="107">
        <f>IF(G21="","",IF(G21&gt;E21,3,IF(G21&lt;E21,0,1)))</f>
      </c>
      <c r="V12" s="10"/>
      <c r="W12" s="107"/>
      <c r="X12" s="107">
        <f>IF(E23="","",IF(E23&gt;G23,3,IF(E23&lt;G23,0,1)))</f>
      </c>
      <c r="Y12" s="10"/>
      <c r="Z12" s="10"/>
      <c r="AA12" s="171">
        <f>IF(L12="","",SUM(L12:Y12))</f>
      </c>
      <c r="AB12" s="173"/>
      <c r="AC12" s="191"/>
      <c r="AD12" s="192"/>
    </row>
    <row r="13" spans="1:30" ht="15" customHeight="1">
      <c r="A13" s="105" t="s">
        <v>32</v>
      </c>
      <c r="B13" s="18" t="str">
        <f>IF(I2="","",I2)</f>
        <v>Dornbirn 1</v>
      </c>
      <c r="C13" s="13" t="s">
        <v>2</v>
      </c>
      <c r="D13" s="106" t="str">
        <f>IF(I6="","",I6)</f>
        <v>Dornbirn 3</v>
      </c>
      <c r="E13" s="13"/>
      <c r="F13" s="13" t="s">
        <v>2</v>
      </c>
      <c r="G13" s="17"/>
      <c r="H13" s="193"/>
      <c r="I13" s="15" t="str">
        <f t="shared" si="1"/>
        <v>Höchst</v>
      </c>
      <c r="J13" s="10"/>
      <c r="K13" s="10"/>
      <c r="L13" s="107">
        <f>IF(G12="","",IF(G12&gt;E12,3,IF(G12&lt;E12,0,1)))</f>
      </c>
      <c r="M13" s="10"/>
      <c r="N13" s="10"/>
      <c r="O13" s="107">
        <f>IF(G15="","",IF(G15&gt;E15,3,IF(G15&lt;E15,0,1)))</f>
      </c>
      <c r="P13" s="10"/>
      <c r="Q13" s="107">
        <f>IF(G17="","",IF(G17&gt;E17,3,IF(G17&lt;E17,0,1)))</f>
      </c>
      <c r="R13" s="10"/>
      <c r="S13" s="107">
        <f>IF(E19="","",IF(E19&gt;G19,3,IF(E19&lt;G19,0,1)))</f>
      </c>
      <c r="T13" s="10"/>
      <c r="U13" s="10"/>
      <c r="V13" s="107">
        <f>IF(E22="","",IF(E22&gt;G22,3,IF(E22&lt;G22,0,1)))</f>
      </c>
      <c r="W13" s="10"/>
      <c r="X13" s="10"/>
      <c r="Y13" s="10"/>
      <c r="Z13" s="10"/>
      <c r="AA13" s="171">
        <f>IF(L13="","",SUM(L13:V13))</f>
      </c>
      <c r="AB13" s="173"/>
      <c r="AC13" s="191"/>
      <c r="AD13" s="192"/>
    </row>
    <row r="14" spans="1:30" ht="15" customHeight="1">
      <c r="A14" s="105" t="s">
        <v>33</v>
      </c>
      <c r="B14" s="18" t="str">
        <f>IF(I4="","",I4)</f>
        <v>SV Schwechat</v>
      </c>
      <c r="C14" s="13" t="s">
        <v>2</v>
      </c>
      <c r="D14" s="106" t="str">
        <f>IF(I7="","",I7)</f>
        <v>Dornbirn 2</v>
      </c>
      <c r="E14" s="13"/>
      <c r="F14" s="13" t="s">
        <v>2</v>
      </c>
      <c r="G14" s="17"/>
      <c r="H14" s="193"/>
      <c r="I14" s="15" t="str">
        <f t="shared" si="1"/>
        <v>Dornbirn 3</v>
      </c>
      <c r="J14" s="10"/>
      <c r="K14" s="107">
        <f>IF(G11="","",IF(G11&gt;E11,3,IF(G11&lt;E11,0,1)))</f>
      </c>
      <c r="L14" s="10"/>
      <c r="M14" s="107">
        <f>IF(G13="","",IF(G13&gt;E13,3,IF(G13&lt;E13,0,1)))</f>
      </c>
      <c r="N14" s="10"/>
      <c r="O14" s="10"/>
      <c r="P14" s="107">
        <f>IF(E16="","",IF(E16&gt;G16,3,IF(E16&lt;G16,0,1)))</f>
      </c>
      <c r="Q14" s="10"/>
      <c r="R14" s="10"/>
      <c r="S14" s="107">
        <f>IF(G19="","",IF(G19&gt;E19,3,IF(G19&lt;E19,0,1)))</f>
      </c>
      <c r="T14" s="10"/>
      <c r="U14" s="10"/>
      <c r="V14" s="10"/>
      <c r="W14" s="107"/>
      <c r="X14" s="107">
        <f>IF(G23="","",IF(G23&gt;E23,3,IF(G23&lt;E23,0,1)))</f>
      </c>
      <c r="Y14" s="10"/>
      <c r="Z14" s="10"/>
      <c r="AA14" s="171">
        <f>IF(K14="","",SUM(K14:X14))</f>
      </c>
      <c r="AB14" s="173"/>
      <c r="AC14" s="191"/>
      <c r="AD14" s="192"/>
    </row>
    <row r="15" spans="1:30" ht="15" customHeight="1">
      <c r="A15" s="105" t="s">
        <v>34</v>
      </c>
      <c r="B15" s="18" t="str">
        <f>IF(I3="","",I3)</f>
        <v>Deutschlandsberg</v>
      </c>
      <c r="C15" s="13" t="s">
        <v>2</v>
      </c>
      <c r="D15" s="106" t="str">
        <f>IF(I5="","",I5)</f>
        <v>Höchst</v>
      </c>
      <c r="E15" s="13"/>
      <c r="F15" s="13" t="s">
        <v>2</v>
      </c>
      <c r="G15" s="17"/>
      <c r="H15" s="193"/>
      <c r="I15" s="108" t="str">
        <f t="shared" si="1"/>
        <v>Dornbirn 2</v>
      </c>
      <c r="J15" s="107">
        <f>IF(G10="","",IF(G10&gt;E10,3,IF(G10&lt;E10,0,1)))</f>
      </c>
      <c r="K15" s="10"/>
      <c r="L15" s="10"/>
      <c r="M15" s="10"/>
      <c r="N15" s="107">
        <f>IF(G14="","",IF(G14&gt;E14,3,IF(G14&lt;E14,0,1)))</f>
      </c>
      <c r="O15" s="10"/>
      <c r="P15" s="107">
        <f>IF(G16="","",IF(G16&gt;E16,3,IF(G16&lt;E16,0,1)))</f>
      </c>
      <c r="Q15" s="10"/>
      <c r="R15" s="10"/>
      <c r="S15" s="10"/>
      <c r="T15" s="107">
        <f>IF(G20="","",IF(G20&gt;E20,3,IF(G20&lt;E20,0,1)))</f>
      </c>
      <c r="U15" s="10"/>
      <c r="V15" s="107">
        <f>IF(G22="","",IF(G22&gt;E22,3,IF(G22&lt;E22,0,1)))</f>
      </c>
      <c r="W15" s="10"/>
      <c r="X15" s="10"/>
      <c r="Y15" s="10"/>
      <c r="Z15" s="10"/>
      <c r="AA15" s="190">
        <f>IF(J15="","",SUM(J15:V15))</f>
      </c>
      <c r="AB15" s="190"/>
      <c r="AC15" s="191"/>
      <c r="AD15" s="192"/>
    </row>
    <row r="16" spans="1:30" ht="15" customHeight="1">
      <c r="A16" s="105" t="s">
        <v>35</v>
      </c>
      <c r="B16" s="18" t="str">
        <f>IF(I6="","",I6)</f>
        <v>Dornbirn 3</v>
      </c>
      <c r="C16" s="13" t="s">
        <v>2</v>
      </c>
      <c r="D16" s="106" t="str">
        <f>IF(I7="","",I7)</f>
        <v>Dornbirn 2</v>
      </c>
      <c r="E16" s="13"/>
      <c r="F16" s="13" t="s">
        <v>2</v>
      </c>
      <c r="G16" s="13"/>
      <c r="H16" s="191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</row>
    <row r="17" spans="1:30" ht="15" customHeight="1">
      <c r="A17" s="105" t="s">
        <v>38</v>
      </c>
      <c r="B17" s="18" t="str">
        <f>IF(I2="","",I2)</f>
        <v>Dornbirn 1</v>
      </c>
      <c r="C17" s="13" t="s">
        <v>2</v>
      </c>
      <c r="D17" s="106" t="str">
        <f>IF(I5="","",I5)</f>
        <v>Höchst</v>
      </c>
      <c r="E17" s="13"/>
      <c r="F17" s="13" t="s">
        <v>2</v>
      </c>
      <c r="G17" s="17"/>
      <c r="H17" s="193"/>
      <c r="I17" s="109"/>
      <c r="J17" s="194" t="s">
        <v>21</v>
      </c>
      <c r="K17" s="195"/>
      <c r="L17" s="194" t="s">
        <v>22</v>
      </c>
      <c r="M17" s="195"/>
      <c r="N17" s="194" t="s">
        <v>23</v>
      </c>
      <c r="O17" s="195"/>
      <c r="P17" s="194" t="s">
        <v>24</v>
      </c>
      <c r="Q17" s="195"/>
      <c r="R17" s="194" t="s">
        <v>36</v>
      </c>
      <c r="S17" s="195"/>
      <c r="T17" s="194" t="s">
        <v>37</v>
      </c>
      <c r="U17" s="195"/>
      <c r="V17" s="185"/>
      <c r="W17" s="196"/>
      <c r="X17" s="196"/>
      <c r="Y17" s="196"/>
      <c r="Z17" s="196"/>
      <c r="AA17" s="196"/>
      <c r="AB17" s="196"/>
      <c r="AC17" s="196"/>
      <c r="AD17" s="196"/>
    </row>
    <row r="18" spans="1:30" ht="15" customHeight="1">
      <c r="A18" s="105" t="s">
        <v>39</v>
      </c>
      <c r="B18" s="18" t="str">
        <f>IF(I3="","",I3)</f>
        <v>Deutschlandsberg</v>
      </c>
      <c r="C18" s="13" t="s">
        <v>2</v>
      </c>
      <c r="D18" s="106" t="str">
        <f>IF(I4="","",I4)</f>
        <v>SV Schwechat</v>
      </c>
      <c r="E18" s="13"/>
      <c r="F18" s="13" t="s">
        <v>2</v>
      </c>
      <c r="G18" s="13"/>
      <c r="H18" s="193"/>
      <c r="I18" s="110"/>
      <c r="J18" s="188" t="str">
        <f>IF(I2="","",I2)</f>
        <v>Dornbirn 1</v>
      </c>
      <c r="K18" s="188"/>
      <c r="L18" s="188" t="str">
        <f>IF(I3="","",I3)</f>
        <v>Deutschlandsberg</v>
      </c>
      <c r="M18" s="188"/>
      <c r="N18" s="188" t="str">
        <f>IF(I4="","",I4)</f>
        <v>SV Schwechat</v>
      </c>
      <c r="O18" s="188"/>
      <c r="P18" s="188" t="str">
        <f>IF(I5="","",I5)</f>
        <v>Höchst</v>
      </c>
      <c r="Q18" s="188"/>
      <c r="R18" s="188" t="str">
        <f>IF(I14="","",I14)</f>
        <v>Dornbirn 3</v>
      </c>
      <c r="S18" s="188"/>
      <c r="T18" s="189" t="str">
        <f>IF(I7="","",I7)</f>
        <v>Dornbirn 2</v>
      </c>
      <c r="U18" s="189"/>
      <c r="V18" s="185"/>
      <c r="W18" s="196"/>
      <c r="X18" s="196"/>
      <c r="Y18" s="196"/>
      <c r="Z18" s="196"/>
      <c r="AA18" s="196"/>
      <c r="AB18" s="196"/>
      <c r="AC18" s="196"/>
      <c r="AD18" s="196"/>
    </row>
    <row r="19" spans="1:30" ht="15" customHeight="1">
      <c r="A19" s="105" t="s">
        <v>40</v>
      </c>
      <c r="B19" s="18" t="str">
        <f>IF(I5="","",I5)</f>
        <v>Höchst</v>
      </c>
      <c r="C19" s="13" t="s">
        <v>2</v>
      </c>
      <c r="D19" s="106" t="str">
        <f>IF(I6="","",I6)</f>
        <v>Dornbirn 3</v>
      </c>
      <c r="E19" s="13"/>
      <c r="F19" s="13" t="s">
        <v>2</v>
      </c>
      <c r="G19" s="13"/>
      <c r="H19" s="193"/>
      <c r="I19" s="4" t="s">
        <v>25</v>
      </c>
      <c r="J19" s="6">
        <f>IF(E10="","",E10)</f>
      </c>
      <c r="K19" s="6">
        <f>IF(G10="","",G10)</f>
      </c>
      <c r="L19" s="6">
        <f>IF(E11="","",E11)</f>
      </c>
      <c r="M19" s="6">
        <f>IF(G11="","",G11)</f>
      </c>
      <c r="N19" s="6">
        <f>IF(E12="","",E12)</f>
      </c>
      <c r="O19" s="6">
        <f>IF(G12="","",G12)</f>
      </c>
      <c r="P19" s="6">
        <f>IF(G12="","",G12)</f>
      </c>
      <c r="Q19" s="6">
        <f>IF(E12="","",E12)</f>
      </c>
      <c r="R19" s="6">
        <f>IF(G11="","",G11)</f>
      </c>
      <c r="S19" s="6">
        <f>IF(E11="","",E11)</f>
      </c>
      <c r="T19" s="6">
        <f>IF(G10="","",G10)</f>
      </c>
      <c r="U19" s="6">
        <f>IF(E10="","",E10)</f>
      </c>
      <c r="V19" s="185"/>
      <c r="W19" s="196"/>
      <c r="X19" s="196"/>
      <c r="Y19" s="196"/>
      <c r="Z19" s="196"/>
      <c r="AA19" s="196"/>
      <c r="AB19" s="196"/>
      <c r="AC19" s="196"/>
      <c r="AD19" s="196"/>
    </row>
    <row r="20" spans="1:30" ht="15" customHeight="1">
      <c r="A20" s="105" t="s">
        <v>41</v>
      </c>
      <c r="B20" s="18" t="str">
        <f>IF(I3="","",I3)</f>
        <v>Deutschlandsberg</v>
      </c>
      <c r="C20" s="13" t="s">
        <v>2</v>
      </c>
      <c r="D20" s="106" t="str">
        <f>IF(I7="","",I7)</f>
        <v>Dornbirn 2</v>
      </c>
      <c r="E20" s="13"/>
      <c r="F20" s="13" t="s">
        <v>2</v>
      </c>
      <c r="G20" s="13"/>
      <c r="H20" s="193"/>
      <c r="I20" s="4" t="s">
        <v>26</v>
      </c>
      <c r="J20" s="6">
        <f>IF(E13="","",E13)</f>
      </c>
      <c r="K20" s="6">
        <f>IF(G13="","",G13)</f>
      </c>
      <c r="L20" s="6">
        <f>IF(E15="","",E15)</f>
      </c>
      <c r="M20" s="6">
        <f>IF(G15="","",G15)</f>
      </c>
      <c r="N20" s="6">
        <f>IF(E14="","",E14)</f>
      </c>
      <c r="O20" s="6">
        <f>IF(G14="","",G14)</f>
      </c>
      <c r="P20" s="6">
        <f>IF(G15="","",G15)</f>
      </c>
      <c r="Q20" s="6">
        <f>IF(E15="","",E15)</f>
      </c>
      <c r="R20" s="6">
        <f>IF(G13="","",G13)</f>
      </c>
      <c r="S20" s="6">
        <f>IF(E13="","",E13)</f>
      </c>
      <c r="T20" s="6">
        <f>IF(G14="","",G14)</f>
      </c>
      <c r="U20" s="6">
        <f>IF(E14="","",E14)</f>
      </c>
      <c r="V20" s="185"/>
      <c r="W20" s="196"/>
      <c r="X20" s="196"/>
      <c r="Y20" s="196"/>
      <c r="Z20" s="196"/>
      <c r="AA20" s="196"/>
      <c r="AB20" s="196"/>
      <c r="AC20" s="196"/>
      <c r="AD20" s="196"/>
    </row>
    <row r="21" spans="1:30" ht="15" customHeight="1">
      <c r="A21" s="105" t="s">
        <v>42</v>
      </c>
      <c r="B21" s="18" t="str">
        <f>IF(I2="","",I2)</f>
        <v>Dornbirn 1</v>
      </c>
      <c r="C21" s="13" t="s">
        <v>2</v>
      </c>
      <c r="D21" s="106" t="str">
        <f>IF(I4="","",I4)</f>
        <v>SV Schwechat</v>
      </c>
      <c r="E21" s="13"/>
      <c r="F21" s="13" t="s">
        <v>2</v>
      </c>
      <c r="G21" s="13"/>
      <c r="H21" s="193"/>
      <c r="I21" s="4" t="s">
        <v>27</v>
      </c>
      <c r="J21" s="6">
        <f>IF(E17="","",E17)</f>
      </c>
      <c r="K21" s="6">
        <f>IF(G17="","",G17)</f>
      </c>
      <c r="L21" s="6">
        <f>IF(E18="","",E18)</f>
      </c>
      <c r="M21" s="6">
        <f>IF(G18="","",G18)</f>
      </c>
      <c r="N21" s="6">
        <f>IF(G18="","",G18)</f>
      </c>
      <c r="O21" s="6">
        <f>IF(E18="","",E18)</f>
      </c>
      <c r="P21" s="6">
        <f>IF(G17="","",G17)</f>
      </c>
      <c r="Q21" s="6">
        <f>IF(E17="","",E17)</f>
      </c>
      <c r="R21" s="6">
        <f>IF(E16="","",E16)</f>
      </c>
      <c r="S21" s="6">
        <f>IF(G16="","",G16)</f>
      </c>
      <c r="T21" s="6">
        <f>IF(G16="","",G16)</f>
      </c>
      <c r="U21" s="6">
        <f>IF(E16="","",E16)</f>
      </c>
      <c r="V21" s="185"/>
      <c r="W21" s="196"/>
      <c r="X21" s="196"/>
      <c r="Y21" s="196"/>
      <c r="Z21" s="196"/>
      <c r="AA21" s="196"/>
      <c r="AB21" s="196"/>
      <c r="AC21" s="196"/>
      <c r="AD21" s="196"/>
    </row>
    <row r="22" spans="1:30" ht="15" customHeight="1">
      <c r="A22" s="105" t="s">
        <v>44</v>
      </c>
      <c r="B22" s="18" t="str">
        <f>IF(I5="","",I5)</f>
        <v>Höchst</v>
      </c>
      <c r="C22" s="13" t="s">
        <v>2</v>
      </c>
      <c r="D22" s="106" t="str">
        <f>IF(I7="","",I7)</f>
        <v>Dornbirn 2</v>
      </c>
      <c r="E22" s="13"/>
      <c r="F22" s="13" t="s">
        <v>2</v>
      </c>
      <c r="G22" s="13"/>
      <c r="H22" s="193"/>
      <c r="I22" s="4" t="s">
        <v>43</v>
      </c>
      <c r="J22" s="6">
        <f>IF(E21="","",E21)</f>
      </c>
      <c r="K22" s="6">
        <f>IF(G21="","",G21)</f>
      </c>
      <c r="L22" s="6">
        <f>IF(E20="","",E20)</f>
      </c>
      <c r="M22" s="6">
        <f>IF(G20="","",G20)</f>
      </c>
      <c r="N22" s="6">
        <f>IF(G21="","",G21)</f>
      </c>
      <c r="O22" s="6">
        <f>IF(E21="","",E21)</f>
      </c>
      <c r="P22" s="6">
        <f>IF(E19="","",E19)</f>
      </c>
      <c r="Q22" s="6">
        <f>IF(G19="","",G19)</f>
      </c>
      <c r="R22" s="6">
        <f>IF(G19="","",G19)</f>
      </c>
      <c r="S22" s="6">
        <f>IF(E19="","",E19)</f>
      </c>
      <c r="T22" s="6">
        <f>IF(G20="","",G20)</f>
      </c>
      <c r="U22" s="6">
        <f>IF(E20="","",E20)</f>
      </c>
      <c r="V22" s="185"/>
      <c r="W22" s="196"/>
      <c r="X22" s="196"/>
      <c r="Y22" s="196"/>
      <c r="Z22" s="196"/>
      <c r="AA22" s="196"/>
      <c r="AB22" s="196"/>
      <c r="AC22" s="196"/>
      <c r="AD22" s="196"/>
    </row>
    <row r="23" spans="1:30" ht="15" customHeight="1">
      <c r="A23" s="105" t="s">
        <v>46</v>
      </c>
      <c r="B23" s="18" t="str">
        <f>IF(I4="","",I4)</f>
        <v>SV Schwechat</v>
      </c>
      <c r="C23" s="13" t="s">
        <v>2</v>
      </c>
      <c r="D23" s="18" t="str">
        <f>IF(I6="","",I6)</f>
        <v>Dornbirn 3</v>
      </c>
      <c r="E23" s="13"/>
      <c r="F23" s="13" t="s">
        <v>2</v>
      </c>
      <c r="G23" s="13"/>
      <c r="H23" s="193"/>
      <c r="I23" s="4" t="s">
        <v>45</v>
      </c>
      <c r="J23" s="6">
        <f>IF(E24="","",E24)</f>
      </c>
      <c r="K23" s="6">
        <f>IF(G24="","",G24)</f>
      </c>
      <c r="L23" s="6">
        <f>IF(G24="","",G24)</f>
      </c>
      <c r="M23" s="6">
        <f>IF(E24="","",E24)</f>
      </c>
      <c r="N23" s="6">
        <f>IF(E23="","",E23)</f>
      </c>
      <c r="O23" s="6">
        <f>IF(G23="","",G23)</f>
      </c>
      <c r="P23" s="6">
        <f>IF(E22="","",E22)</f>
      </c>
      <c r="Q23" s="6">
        <f>IF(G22="","",G22)</f>
      </c>
      <c r="R23" s="6">
        <f>IF(G23="","",G23)</f>
      </c>
      <c r="S23" s="6">
        <f>IF(E23="","",E23)</f>
      </c>
      <c r="T23" s="6">
        <f>IF(G22="","",G22)</f>
      </c>
      <c r="U23" s="6">
        <f>IF(E22="","",E22)</f>
      </c>
      <c r="V23" s="185"/>
      <c r="W23" s="196"/>
      <c r="X23" s="196"/>
      <c r="Y23" s="196"/>
      <c r="Z23" s="196"/>
      <c r="AA23" s="196"/>
      <c r="AB23" s="196"/>
      <c r="AC23" s="196"/>
      <c r="AD23" s="196"/>
    </row>
    <row r="24" spans="1:30" ht="15" customHeight="1">
      <c r="A24" s="105" t="s">
        <v>47</v>
      </c>
      <c r="B24" s="18" t="str">
        <f>IF(I2="","",I2)</f>
        <v>Dornbirn 1</v>
      </c>
      <c r="C24" s="13" t="s">
        <v>2</v>
      </c>
      <c r="D24" s="18" t="str">
        <f>IF(I3="","",I3)</f>
        <v>Deutschlandsberg</v>
      </c>
      <c r="E24" s="13"/>
      <c r="F24" s="13" t="s">
        <v>2</v>
      </c>
      <c r="G24" s="13"/>
      <c r="H24" s="193"/>
      <c r="I24" s="4" t="s">
        <v>28</v>
      </c>
      <c r="J24" s="6">
        <f aca="true" t="shared" si="2" ref="J24:U24">IF(J19="","",SUM(J19:J23))</f>
      </c>
      <c r="K24" s="6">
        <f>IF(K19="","",SUM(K19:K23))</f>
      </c>
      <c r="L24" s="6">
        <f t="shared" si="2"/>
      </c>
      <c r="M24" s="6">
        <f t="shared" si="2"/>
      </c>
      <c r="N24" s="6">
        <f t="shared" si="2"/>
      </c>
      <c r="O24" s="6">
        <f t="shared" si="2"/>
      </c>
      <c r="P24" s="6">
        <f t="shared" si="2"/>
      </c>
      <c r="Q24" s="6">
        <f t="shared" si="2"/>
      </c>
      <c r="R24" s="6">
        <f t="shared" si="2"/>
      </c>
      <c r="S24" s="6">
        <f t="shared" si="2"/>
      </c>
      <c r="T24" s="6">
        <f t="shared" si="2"/>
      </c>
      <c r="U24" s="6">
        <f t="shared" si="2"/>
      </c>
      <c r="V24" s="185"/>
      <c r="W24" s="196"/>
      <c r="X24" s="196"/>
      <c r="Y24" s="196"/>
      <c r="Z24" s="196"/>
      <c r="AA24" s="196"/>
      <c r="AB24" s="196"/>
      <c r="AC24" s="196"/>
      <c r="AD24" s="196"/>
    </row>
    <row r="25" spans="1:30" ht="15" customHeight="1">
      <c r="A25" s="16"/>
      <c r="B25" s="18"/>
      <c r="C25" s="13"/>
      <c r="D25" s="18"/>
      <c r="E25" s="13"/>
      <c r="F25" s="13"/>
      <c r="G25" s="13"/>
      <c r="H25" s="193"/>
      <c r="I25" s="4" t="s">
        <v>29</v>
      </c>
      <c r="J25" s="186">
        <f>IF(J24="","",SUM(J24-K24))</f>
      </c>
      <c r="K25" s="187"/>
      <c r="L25" s="186">
        <f>IF(L24="","",SUM(L24-M24))</f>
      </c>
      <c r="M25" s="187"/>
      <c r="N25" s="186">
        <f>IF(N24="","",SUM(N24-O24))</f>
      </c>
      <c r="O25" s="187"/>
      <c r="P25" s="186">
        <f>IF(P24="","",SUM(P24-Q24))</f>
      </c>
      <c r="Q25" s="187"/>
      <c r="R25" s="186">
        <f>IF(R24="","",SUM(R24-S24))</f>
      </c>
      <c r="S25" s="187"/>
      <c r="T25" s="186">
        <f>IF(T24="","",SUM(T24-U24))</f>
      </c>
      <c r="U25" s="187"/>
      <c r="V25" s="185"/>
      <c r="W25" s="196"/>
      <c r="X25" s="196"/>
      <c r="Y25" s="196"/>
      <c r="Z25" s="196"/>
      <c r="AA25" s="196"/>
      <c r="AB25" s="196"/>
      <c r="AC25" s="196"/>
      <c r="AD25" s="196"/>
    </row>
    <row r="26" spans="1:30" ht="1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</row>
    <row r="27" spans="1:30" ht="15" customHeight="1">
      <c r="A27" s="179" t="s">
        <v>73</v>
      </c>
      <c r="B27" s="180"/>
      <c r="C27" s="180"/>
      <c r="D27" s="180"/>
      <c r="E27" s="180"/>
      <c r="F27" s="180"/>
      <c r="G27" s="181"/>
      <c r="H27" s="170"/>
      <c r="I27" s="100" t="s">
        <v>74</v>
      </c>
      <c r="J27" s="182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ht="15" customHeight="1">
      <c r="A28" s="16"/>
      <c r="B28" s="18"/>
      <c r="C28" s="13"/>
      <c r="D28" s="18"/>
      <c r="E28" s="13"/>
      <c r="F28" s="13"/>
      <c r="G28" s="13"/>
      <c r="H28" s="170"/>
      <c r="I28" s="100" t="s">
        <v>75</v>
      </c>
      <c r="J28" s="182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4"/>
    </row>
    <row r="29" spans="1:30" ht="15" customHeight="1">
      <c r="A29" s="105" t="s">
        <v>76</v>
      </c>
      <c r="B29" s="18"/>
      <c r="C29" s="13" t="s">
        <v>2</v>
      </c>
      <c r="D29" s="18"/>
      <c r="E29" s="13"/>
      <c r="F29" s="13" t="s">
        <v>2</v>
      </c>
      <c r="G29" s="13"/>
      <c r="H29" s="18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</row>
    <row r="30" spans="1:30" ht="15" customHeight="1">
      <c r="A30" s="105" t="s">
        <v>77</v>
      </c>
      <c r="B30" s="18"/>
      <c r="C30" s="13"/>
      <c r="D30" s="18"/>
      <c r="E30" s="13"/>
      <c r="F30" s="13" t="s">
        <v>2</v>
      </c>
      <c r="G30" s="13"/>
      <c r="H30" s="170"/>
      <c r="I30" s="111" t="s">
        <v>78</v>
      </c>
      <c r="J30" s="171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3"/>
    </row>
    <row r="31" spans="1:30" ht="15" customHeight="1">
      <c r="A31" s="105" t="s">
        <v>76</v>
      </c>
      <c r="B31" s="18"/>
      <c r="C31" s="13" t="s">
        <v>2</v>
      </c>
      <c r="D31" s="18"/>
      <c r="E31" s="13"/>
      <c r="F31" s="13" t="s">
        <v>2</v>
      </c>
      <c r="G31" s="13"/>
      <c r="H31" s="170"/>
      <c r="I31" s="174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6"/>
    </row>
    <row r="32" spans="1:30" ht="15" customHeight="1">
      <c r="A32" s="105" t="s">
        <v>77</v>
      </c>
      <c r="B32" s="18"/>
      <c r="C32" s="13"/>
      <c r="D32" s="18"/>
      <c r="E32" s="13"/>
      <c r="F32" s="13" t="s">
        <v>2</v>
      </c>
      <c r="G32" s="13"/>
      <c r="H32" s="170"/>
      <c r="I32" s="174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6"/>
    </row>
    <row r="33" spans="1:30" ht="12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</row>
    <row r="34" spans="1:30" ht="12.7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</row>
    <row r="35" spans="1:30" ht="12.7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</row>
    <row r="36" spans="1:30" ht="12.7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</row>
  </sheetData>
  <sheetProtection/>
  <mergeCells count="79">
    <mergeCell ref="B1:G1"/>
    <mergeCell ref="H1:H7"/>
    <mergeCell ref="I1:X1"/>
    <mergeCell ref="Y1:Z1"/>
    <mergeCell ref="AA1:AB1"/>
    <mergeCell ref="AC1:AD1"/>
    <mergeCell ref="B2:G2"/>
    <mergeCell ref="J2:X2"/>
    <mergeCell ref="Y2:Z2"/>
    <mergeCell ref="AA2:AB2"/>
    <mergeCell ref="AC2:AD2"/>
    <mergeCell ref="B3:G3"/>
    <mergeCell ref="J3:X3"/>
    <mergeCell ref="Y3:Z3"/>
    <mergeCell ref="AA3:AB3"/>
    <mergeCell ref="AC3:AD3"/>
    <mergeCell ref="B4:G4"/>
    <mergeCell ref="J4:X4"/>
    <mergeCell ref="Y4:Z4"/>
    <mergeCell ref="AA4:AB4"/>
    <mergeCell ref="AC4:AD4"/>
    <mergeCell ref="B5:G5"/>
    <mergeCell ref="J5:X5"/>
    <mergeCell ref="Y5:Z5"/>
    <mergeCell ref="AA5:AB5"/>
    <mergeCell ref="AC5:AD5"/>
    <mergeCell ref="B6:G6"/>
    <mergeCell ref="J6:X6"/>
    <mergeCell ref="Y6:Z6"/>
    <mergeCell ref="AA6:AB6"/>
    <mergeCell ref="AC6:AD6"/>
    <mergeCell ref="B7:G7"/>
    <mergeCell ref="J7:X7"/>
    <mergeCell ref="Y7:Z7"/>
    <mergeCell ref="AA7:AB7"/>
    <mergeCell ref="AC7:AD7"/>
    <mergeCell ref="A8:AD8"/>
    <mergeCell ref="E9:H9"/>
    <mergeCell ref="Z9:AB9"/>
    <mergeCell ref="AC9:AD15"/>
    <mergeCell ref="H10:H15"/>
    <mergeCell ref="AA10:AB10"/>
    <mergeCell ref="AA11:AB11"/>
    <mergeCell ref="AA12:AB12"/>
    <mergeCell ref="AA13:AB13"/>
    <mergeCell ref="AA14:AB14"/>
    <mergeCell ref="AA15:AB15"/>
    <mergeCell ref="H16:AD16"/>
    <mergeCell ref="H17:H25"/>
    <mergeCell ref="J17:K17"/>
    <mergeCell ref="L17:M17"/>
    <mergeCell ref="N17:O17"/>
    <mergeCell ref="P17:Q17"/>
    <mergeCell ref="R17:S17"/>
    <mergeCell ref="T17:U17"/>
    <mergeCell ref="V17:AD25"/>
    <mergeCell ref="J18:K18"/>
    <mergeCell ref="L18:M18"/>
    <mergeCell ref="N18:O18"/>
    <mergeCell ref="P18:Q18"/>
    <mergeCell ref="R18:S18"/>
    <mergeCell ref="T18:U18"/>
    <mergeCell ref="H29:AD29"/>
    <mergeCell ref="J25:K25"/>
    <mergeCell ref="L25:M25"/>
    <mergeCell ref="N25:O25"/>
    <mergeCell ref="P25:Q25"/>
    <mergeCell ref="R25:S25"/>
    <mergeCell ref="T25:U25"/>
    <mergeCell ref="H30:H32"/>
    <mergeCell ref="J30:AD30"/>
    <mergeCell ref="I31:AD31"/>
    <mergeCell ref="I32:AD32"/>
    <mergeCell ref="A33:AD36"/>
    <mergeCell ref="A26:AD26"/>
    <mergeCell ref="A27:G27"/>
    <mergeCell ref="H27:H28"/>
    <mergeCell ref="J27:AD27"/>
    <mergeCell ref="J28:AD28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selection activeCell="AA10" sqref="AA10"/>
    </sheetView>
  </sheetViews>
  <sheetFormatPr defaultColWidth="11.57421875" defaultRowHeight="12.75"/>
  <cols>
    <col min="1" max="1" width="12.7109375" style="0" customWidth="1"/>
    <col min="2" max="2" width="17.421875" style="1" customWidth="1"/>
    <col min="3" max="3" width="2.7109375" style="2" customWidth="1"/>
    <col min="4" max="4" width="17.00390625" style="0" customWidth="1"/>
    <col min="5" max="5" width="6.28125" style="3" customWidth="1"/>
    <col min="6" max="6" width="2.7109375" style="3" customWidth="1"/>
    <col min="7" max="7" width="6.421875" style="3" customWidth="1"/>
    <col min="8" max="8" width="2.7109375" style="0" customWidth="1"/>
    <col min="9" max="9" width="15.421875" style="0" customWidth="1"/>
    <col min="10" max="20" width="3.28125" style="0" customWidth="1"/>
    <col min="21" max="22" width="3.28125" style="0" hidden="1" customWidth="1"/>
    <col min="23" max="23" width="3.140625" style="0" hidden="1" customWidth="1"/>
    <col min="24" max="24" width="3.28125" style="0" hidden="1" customWidth="1"/>
    <col min="25" max="25" width="3.28125" style="0" customWidth="1"/>
    <col min="26" max="26" width="2.57421875" style="0" customWidth="1"/>
    <col min="27" max="27" width="5.57421875" style="0" customWidth="1"/>
    <col min="28" max="28" width="0.13671875" style="0" hidden="1" customWidth="1"/>
    <col min="29" max="30" width="3.28125" style="0" customWidth="1"/>
  </cols>
  <sheetData>
    <row r="1" spans="1:30" ht="15" customHeight="1">
      <c r="A1" s="99"/>
      <c r="B1" s="230"/>
      <c r="C1" s="231"/>
      <c r="D1" s="231"/>
      <c r="E1" s="231"/>
      <c r="F1" s="231"/>
      <c r="G1" s="231"/>
      <c r="H1" s="216"/>
      <c r="I1" s="217" t="s">
        <v>69</v>
      </c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9"/>
      <c r="Y1" s="217" t="s">
        <v>8</v>
      </c>
      <c r="Z1" s="219"/>
      <c r="AA1" s="220" t="s">
        <v>9</v>
      </c>
      <c r="AB1" s="221"/>
      <c r="AC1" s="217" t="s">
        <v>10</v>
      </c>
      <c r="AD1" s="219"/>
    </row>
    <row r="2" spans="1:30" ht="15" customHeight="1">
      <c r="A2" s="100" t="s">
        <v>7</v>
      </c>
      <c r="B2" s="211" t="s">
        <v>70</v>
      </c>
      <c r="C2" s="212"/>
      <c r="D2" s="212"/>
      <c r="E2" s="212"/>
      <c r="F2" s="212"/>
      <c r="G2" s="213"/>
      <c r="H2" s="216"/>
      <c r="I2" s="101" t="s">
        <v>51</v>
      </c>
      <c r="J2" s="203" t="s">
        <v>131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  <c r="Y2" s="206">
        <f>IF(P10="","",P10)</f>
        <v>0</v>
      </c>
      <c r="Z2" s="207"/>
      <c r="AA2" s="208">
        <f>IF(J22="","",J22)</f>
        <v>0</v>
      </c>
      <c r="AB2" s="209"/>
      <c r="AC2" s="206"/>
      <c r="AD2" s="207"/>
    </row>
    <row r="3" spans="1:30" ht="15" customHeight="1">
      <c r="A3" s="100" t="s">
        <v>11</v>
      </c>
      <c r="B3" s="211" t="s">
        <v>67</v>
      </c>
      <c r="C3" s="212"/>
      <c r="D3" s="212"/>
      <c r="E3" s="212"/>
      <c r="F3" s="212"/>
      <c r="G3" s="213"/>
      <c r="H3" s="216"/>
      <c r="I3" s="101" t="s">
        <v>132</v>
      </c>
      <c r="J3" s="203" t="s">
        <v>133</v>
      </c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5"/>
      <c r="Y3" s="206">
        <f>IF(P11="","",P11)</f>
        <v>0</v>
      </c>
      <c r="Z3" s="207"/>
      <c r="AA3" s="208">
        <f>IF(N22="","",L22)</f>
        <v>0</v>
      </c>
      <c r="AB3" s="209"/>
      <c r="AC3" s="206"/>
      <c r="AD3" s="207"/>
    </row>
    <row r="4" spans="1:30" ht="15" customHeight="1">
      <c r="A4" s="100" t="s">
        <v>12</v>
      </c>
      <c r="B4" s="211" t="s">
        <v>71</v>
      </c>
      <c r="C4" s="212"/>
      <c r="D4" s="212"/>
      <c r="E4" s="212"/>
      <c r="F4" s="212"/>
      <c r="G4" s="213"/>
      <c r="H4" s="216"/>
      <c r="I4" s="102" t="s">
        <v>53</v>
      </c>
      <c r="J4" s="203" t="s">
        <v>134</v>
      </c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>
        <f>IF(P12="","",P12)</f>
        <v>0</v>
      </c>
      <c r="Z4" s="207"/>
      <c r="AA4" s="208">
        <f>IF(N22="","",N22)</f>
        <v>0</v>
      </c>
      <c r="AB4" s="209"/>
      <c r="AC4" s="206"/>
      <c r="AD4" s="207"/>
    </row>
    <row r="5" spans="1:30" ht="15" customHeight="1">
      <c r="A5" s="100" t="s">
        <v>13</v>
      </c>
      <c r="B5" s="227"/>
      <c r="C5" s="228"/>
      <c r="D5" s="228"/>
      <c r="E5" s="228"/>
      <c r="F5" s="228"/>
      <c r="G5" s="229"/>
      <c r="H5" s="216"/>
      <c r="I5" s="102" t="s">
        <v>56</v>
      </c>
      <c r="J5" s="203" t="s">
        <v>135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5"/>
      <c r="Y5" s="206">
        <f>IF(P13="","",P13)</f>
        <v>0</v>
      </c>
      <c r="Z5" s="207"/>
      <c r="AA5" s="208">
        <f>IF(P22="","",P22)</f>
        <v>0</v>
      </c>
      <c r="AB5" s="209"/>
      <c r="AC5" s="206"/>
      <c r="AD5" s="207"/>
    </row>
    <row r="6" spans="1:30" ht="15" customHeight="1">
      <c r="A6" s="100" t="s">
        <v>14</v>
      </c>
      <c r="B6" s="211"/>
      <c r="C6" s="212"/>
      <c r="D6" s="212"/>
      <c r="E6" s="212"/>
      <c r="F6" s="212"/>
      <c r="G6" s="213"/>
      <c r="H6" s="216"/>
      <c r="I6" s="101"/>
      <c r="J6" s="203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5"/>
      <c r="Y6" s="206"/>
      <c r="Z6" s="207"/>
      <c r="AA6" s="208"/>
      <c r="AB6" s="209"/>
      <c r="AC6" s="206"/>
      <c r="AD6" s="207"/>
    </row>
    <row r="7" spans="1:30" ht="15" customHeight="1">
      <c r="A7" s="100" t="s">
        <v>15</v>
      </c>
      <c r="B7" s="211" t="s">
        <v>30</v>
      </c>
      <c r="C7" s="212"/>
      <c r="D7" s="212"/>
      <c r="E7" s="212"/>
      <c r="F7" s="212"/>
      <c r="G7" s="213"/>
      <c r="H7" s="216"/>
      <c r="I7" s="101"/>
      <c r="J7" s="203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206">
        <f>IF(AA15="","",AA15)</f>
      </c>
      <c r="Z7" s="207"/>
      <c r="AA7" s="208">
        <f>IF(R22="","",R22)</f>
      </c>
      <c r="AB7" s="209"/>
      <c r="AC7" s="206"/>
      <c r="AD7" s="207"/>
    </row>
    <row r="8" spans="1:30" ht="1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</row>
    <row r="9" spans="1:20" ht="15" customHeight="1">
      <c r="A9" s="12"/>
      <c r="B9" s="13" t="s">
        <v>17</v>
      </c>
      <c r="C9" s="14" t="s">
        <v>18</v>
      </c>
      <c r="D9" s="13" t="s">
        <v>17</v>
      </c>
      <c r="E9" s="197"/>
      <c r="F9" s="178"/>
      <c r="G9" s="178"/>
      <c r="H9" s="198"/>
      <c r="I9" s="15" t="s">
        <v>17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199" t="s">
        <v>8</v>
      </c>
      <c r="Q9" s="200"/>
      <c r="R9" s="201"/>
      <c r="S9" s="104"/>
      <c r="T9" s="5"/>
    </row>
    <row r="10" spans="1:19" ht="15" customHeight="1">
      <c r="A10" s="105" t="s">
        <v>19</v>
      </c>
      <c r="B10" s="18" t="str">
        <f>IF(I2="","",I2)</f>
        <v>Sulz 1</v>
      </c>
      <c r="C10" s="13" t="s">
        <v>2</v>
      </c>
      <c r="D10" s="106" t="str">
        <f>(IF(I5="","",I5))</f>
        <v>Sulz 2</v>
      </c>
      <c r="E10" s="13"/>
      <c r="F10" s="13" t="s">
        <v>2</v>
      </c>
      <c r="G10" s="17"/>
      <c r="H10" s="191"/>
      <c r="I10" s="112" t="str">
        <f>(IF(I2="","",I2))</f>
        <v>Sulz 1</v>
      </c>
      <c r="J10" s="8"/>
      <c r="K10" s="9"/>
      <c r="L10" s="8"/>
      <c r="M10" s="9"/>
      <c r="N10" s="9"/>
      <c r="O10" s="8"/>
      <c r="P10" s="171">
        <f>SUM(J10:O10)</f>
        <v>0</v>
      </c>
      <c r="Q10" s="173"/>
      <c r="R10" s="104"/>
      <c r="S10" s="5"/>
    </row>
    <row r="11" spans="1:19" ht="15" customHeight="1">
      <c r="A11" s="105" t="s">
        <v>20</v>
      </c>
      <c r="B11" s="18" t="str">
        <f>IF(I3="","",I3)</f>
        <v>St. Pölten</v>
      </c>
      <c r="C11" s="13" t="s">
        <v>2</v>
      </c>
      <c r="D11" s="106" t="str">
        <f>(IF(I4="","",I4))</f>
        <v>Dornbirn</v>
      </c>
      <c r="E11" s="13"/>
      <c r="F11" s="13" t="s">
        <v>2</v>
      </c>
      <c r="G11" s="17"/>
      <c r="H11" s="191"/>
      <c r="I11" s="112" t="str">
        <f>(IF(I3="","",I3))</f>
        <v>St. Pölten</v>
      </c>
      <c r="J11" s="9"/>
      <c r="K11" s="8"/>
      <c r="L11" s="9"/>
      <c r="M11" s="8"/>
      <c r="N11" s="9"/>
      <c r="O11" s="8"/>
      <c r="P11" s="171">
        <f>SUM(J11:O11)</f>
        <v>0</v>
      </c>
      <c r="Q11" s="173"/>
      <c r="R11" s="104"/>
      <c r="S11" s="5"/>
    </row>
    <row r="12" spans="1:19" ht="15" customHeight="1">
      <c r="A12" s="105" t="s">
        <v>31</v>
      </c>
      <c r="B12" s="18" t="str">
        <f>IF(I2="","",I2)</f>
        <v>Sulz 1</v>
      </c>
      <c r="C12" s="13" t="s">
        <v>2</v>
      </c>
      <c r="D12" s="106" t="str">
        <f>(IF(I4="","",I4))</f>
        <v>Dornbirn</v>
      </c>
      <c r="E12" s="13"/>
      <c r="F12" s="13" t="s">
        <v>2</v>
      </c>
      <c r="G12" s="17"/>
      <c r="H12" s="191"/>
      <c r="I12" s="112" t="str">
        <f>(IF(I4="","",I4))</f>
        <v>Dornbirn</v>
      </c>
      <c r="J12" s="9"/>
      <c r="K12" s="8"/>
      <c r="L12" s="8"/>
      <c r="M12" s="9"/>
      <c r="N12" s="8"/>
      <c r="O12" s="9"/>
      <c r="P12" s="171">
        <f>SUM(J12:O12)</f>
        <v>0</v>
      </c>
      <c r="Q12" s="173"/>
      <c r="R12" s="104"/>
      <c r="S12" s="5"/>
    </row>
    <row r="13" spans="1:19" ht="15" customHeight="1">
      <c r="A13" s="105" t="s">
        <v>32</v>
      </c>
      <c r="B13" s="18" t="str">
        <f>IF(I3="","",I3)</f>
        <v>St. Pölten</v>
      </c>
      <c r="C13" s="13" t="s">
        <v>2</v>
      </c>
      <c r="D13" s="106" t="str">
        <f>(IF(I5="","",I5))</f>
        <v>Sulz 2</v>
      </c>
      <c r="E13" s="13"/>
      <c r="F13" s="13" t="s">
        <v>2</v>
      </c>
      <c r="G13" s="17"/>
      <c r="H13" s="191"/>
      <c r="I13" s="112" t="str">
        <f>(IF(I5="","",I5))</f>
        <v>Sulz 2</v>
      </c>
      <c r="J13" s="113"/>
      <c r="K13" s="9"/>
      <c r="L13" s="9"/>
      <c r="M13" s="8"/>
      <c r="N13" s="8"/>
      <c r="O13" s="9"/>
      <c r="P13" s="171">
        <f>SUM(J13:O13)</f>
        <v>0</v>
      </c>
      <c r="Q13" s="173"/>
      <c r="R13" s="104"/>
      <c r="S13" s="5"/>
    </row>
    <row r="14" spans="1:9" ht="15" customHeight="1">
      <c r="A14" s="105" t="s">
        <v>33</v>
      </c>
      <c r="B14" s="18" t="str">
        <f>IF(I4="","",I4)</f>
        <v>Dornbirn</v>
      </c>
      <c r="C14" s="13" t="s">
        <v>2</v>
      </c>
      <c r="D14" s="106" t="str">
        <f>IF(I5="","",I5)</f>
        <v>Sulz 2</v>
      </c>
      <c r="E14" s="13"/>
      <c r="F14" s="13" t="s">
        <v>2</v>
      </c>
      <c r="G14" s="17"/>
      <c r="H14" s="191"/>
      <c r="I14" s="5"/>
    </row>
    <row r="15" spans="1:30" ht="15" customHeight="1">
      <c r="A15" s="105" t="s">
        <v>34</v>
      </c>
      <c r="B15" s="18" t="str">
        <f>IF(I2="","",I2)</f>
        <v>Sulz 1</v>
      </c>
      <c r="C15" s="13" t="s">
        <v>2</v>
      </c>
      <c r="D15" s="106" t="str">
        <f>IF(I3="","",I3)</f>
        <v>St. Pölten</v>
      </c>
      <c r="E15" s="13"/>
      <c r="F15" s="13" t="s">
        <v>2</v>
      </c>
      <c r="G15" s="17"/>
      <c r="H15" s="191"/>
      <c r="I15" s="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26"/>
      <c r="AB15" s="226"/>
      <c r="AC15" s="5"/>
      <c r="AD15" s="5"/>
    </row>
    <row r="16" spans="1:28" ht="15" customHeight="1">
      <c r="A16" s="105"/>
      <c r="B16" s="18"/>
      <c r="C16" s="13"/>
      <c r="D16" s="106"/>
      <c r="E16" s="13"/>
      <c r="F16" s="13"/>
      <c r="G16" s="17"/>
      <c r="H16" s="193"/>
      <c r="I16" s="109"/>
      <c r="J16" s="194" t="s">
        <v>21</v>
      </c>
      <c r="K16" s="195"/>
      <c r="L16" s="194" t="s">
        <v>22</v>
      </c>
      <c r="M16" s="195"/>
      <c r="N16" s="194" t="s">
        <v>23</v>
      </c>
      <c r="O16" s="195"/>
      <c r="P16" s="194" t="s">
        <v>24</v>
      </c>
      <c r="Q16" s="195"/>
      <c r="R16" s="224"/>
      <c r="S16" s="225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ht="15" customHeight="1">
      <c r="A17" s="105"/>
      <c r="B17" s="18"/>
      <c r="C17" s="13"/>
      <c r="D17" s="106"/>
      <c r="E17" s="13"/>
      <c r="F17" s="13"/>
      <c r="G17" s="13"/>
      <c r="H17" s="193"/>
      <c r="I17" s="110"/>
      <c r="J17" s="194" t="str">
        <f>IF(I2="","",I2)</f>
        <v>Sulz 1</v>
      </c>
      <c r="K17" s="195"/>
      <c r="L17" s="194" t="str">
        <f>IF(I3="","",I3)</f>
        <v>St. Pölten</v>
      </c>
      <c r="M17" s="195"/>
      <c r="N17" s="194" t="str">
        <f>IF(I4="","",I4)</f>
        <v>Dornbirn</v>
      </c>
      <c r="O17" s="195"/>
      <c r="P17" s="194" t="str">
        <f>IF(I5="","",I5)</f>
        <v>Sulz 2</v>
      </c>
      <c r="Q17" s="195"/>
      <c r="R17" s="222"/>
      <c r="S17" s="223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ht="15" customHeight="1">
      <c r="A18" s="105"/>
      <c r="B18" s="18"/>
      <c r="C18" s="13"/>
      <c r="D18" s="106"/>
      <c r="E18" s="13"/>
      <c r="F18" s="13"/>
      <c r="G18" s="13"/>
      <c r="H18" s="193"/>
      <c r="I18" s="4" t="s">
        <v>25</v>
      </c>
      <c r="J18" s="6"/>
      <c r="K18" s="6"/>
      <c r="L18" s="6"/>
      <c r="M18" s="6"/>
      <c r="N18" s="6"/>
      <c r="O18" s="6"/>
      <c r="P18" s="6"/>
      <c r="Q18" s="6"/>
      <c r="R18" s="104"/>
      <c r="S18" s="5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ht="15" customHeight="1">
      <c r="A19" s="105"/>
      <c r="B19" s="18"/>
      <c r="C19" s="13"/>
      <c r="D19" s="106"/>
      <c r="E19" s="13"/>
      <c r="F19" s="13"/>
      <c r="G19" s="13"/>
      <c r="H19" s="193"/>
      <c r="I19" s="4" t="s">
        <v>26</v>
      </c>
      <c r="J19" s="6"/>
      <c r="K19" s="6"/>
      <c r="L19" s="6"/>
      <c r="M19" s="6"/>
      <c r="N19" s="6"/>
      <c r="O19" s="6"/>
      <c r="P19" s="6"/>
      <c r="Q19" s="6"/>
      <c r="R19" s="104"/>
      <c r="S19" s="5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ht="15" customHeight="1">
      <c r="A20" s="105"/>
      <c r="B20" s="18"/>
      <c r="C20" s="13"/>
      <c r="D20" s="106"/>
      <c r="E20" s="13"/>
      <c r="F20" s="13"/>
      <c r="G20" s="13"/>
      <c r="H20" s="193"/>
      <c r="I20" s="4" t="s">
        <v>27</v>
      </c>
      <c r="J20" s="6"/>
      <c r="K20" s="6"/>
      <c r="L20" s="6"/>
      <c r="M20" s="6"/>
      <c r="N20" s="6"/>
      <c r="O20" s="6"/>
      <c r="P20" s="6"/>
      <c r="Q20" s="6"/>
      <c r="R20" s="104"/>
      <c r="S20" s="5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ht="15" customHeight="1">
      <c r="A21" s="105"/>
      <c r="B21" s="18"/>
      <c r="C21" s="13"/>
      <c r="D21" s="18"/>
      <c r="E21" s="13"/>
      <c r="F21" s="13"/>
      <c r="G21" s="13"/>
      <c r="H21" s="193"/>
      <c r="I21" s="4" t="s">
        <v>28</v>
      </c>
      <c r="J21" s="6">
        <f>SUM(J18:J20)</f>
        <v>0</v>
      </c>
      <c r="K21" s="6">
        <f aca="true" t="shared" si="0" ref="K21:Q21">SUM(K18:K20)</f>
        <v>0</v>
      </c>
      <c r="L21" s="6">
        <f t="shared" si="0"/>
        <v>0</v>
      </c>
      <c r="M21" s="6">
        <f t="shared" si="0"/>
        <v>0</v>
      </c>
      <c r="N21" s="6">
        <f t="shared" si="0"/>
        <v>0</v>
      </c>
      <c r="O21" s="6">
        <f t="shared" si="0"/>
        <v>0</v>
      </c>
      <c r="P21" s="6">
        <f t="shared" si="0"/>
        <v>0</v>
      </c>
      <c r="Q21" s="6">
        <f t="shared" si="0"/>
        <v>0</v>
      </c>
      <c r="R21" s="104"/>
      <c r="S21" s="5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ht="15" customHeight="1">
      <c r="A22" s="16"/>
      <c r="B22" s="18"/>
      <c r="C22" s="13"/>
      <c r="D22" s="18"/>
      <c r="E22" s="13"/>
      <c r="F22" s="13"/>
      <c r="G22" s="13"/>
      <c r="H22" s="193"/>
      <c r="I22" s="4" t="s">
        <v>29</v>
      </c>
      <c r="J22" s="186">
        <f>SUM(J21-K21)</f>
        <v>0</v>
      </c>
      <c r="K22" s="187"/>
      <c r="L22" s="186">
        <f>SUM(L21-M21)</f>
        <v>0</v>
      </c>
      <c r="M22" s="187"/>
      <c r="N22" s="186">
        <f>SUM(N21-O21)</f>
        <v>0</v>
      </c>
      <c r="O22" s="187"/>
      <c r="P22" s="186">
        <f>SUM(P21-Q21)</f>
        <v>0</v>
      </c>
      <c r="Q22" s="187"/>
      <c r="R22" s="191"/>
      <c r="S22" s="192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30" ht="1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</row>
    <row r="24" spans="1:30" ht="15" customHeight="1">
      <c r="A24" s="179" t="s">
        <v>73</v>
      </c>
      <c r="B24" s="180"/>
      <c r="C24" s="180"/>
      <c r="D24" s="180"/>
      <c r="E24" s="180"/>
      <c r="F24" s="180"/>
      <c r="G24" s="181"/>
      <c r="H24" s="170"/>
      <c r="I24" s="100" t="s">
        <v>74</v>
      </c>
      <c r="J24" s="182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4"/>
    </row>
    <row r="25" spans="1:30" ht="15" customHeight="1">
      <c r="A25" s="16"/>
      <c r="B25" s="18"/>
      <c r="C25" s="13"/>
      <c r="D25" s="18"/>
      <c r="E25" s="13"/>
      <c r="F25" s="13"/>
      <c r="G25" s="13"/>
      <c r="H25" s="170"/>
      <c r="I25" s="100" t="s">
        <v>75</v>
      </c>
      <c r="J25" s="182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</row>
    <row r="26" spans="1:30" ht="15" customHeight="1">
      <c r="A26" s="105" t="s">
        <v>76</v>
      </c>
      <c r="B26" s="18"/>
      <c r="C26" s="13" t="s">
        <v>2</v>
      </c>
      <c r="D26" s="18"/>
      <c r="E26" s="13"/>
      <c r="F26" s="13" t="s">
        <v>2</v>
      </c>
      <c r="G26" s="13"/>
      <c r="H26" s="185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</row>
    <row r="27" spans="1:30" ht="15" customHeight="1">
      <c r="A27" s="105" t="s">
        <v>77</v>
      </c>
      <c r="B27" s="18"/>
      <c r="C27" s="13"/>
      <c r="D27" s="18"/>
      <c r="E27" s="13"/>
      <c r="F27" s="13" t="s">
        <v>2</v>
      </c>
      <c r="G27" s="13"/>
      <c r="H27" s="170"/>
      <c r="I27" s="111" t="s">
        <v>78</v>
      </c>
      <c r="J27" s="171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3"/>
    </row>
    <row r="28" spans="1:30" ht="15" customHeight="1">
      <c r="A28" s="105" t="s">
        <v>76</v>
      </c>
      <c r="B28" s="18"/>
      <c r="C28" s="13" t="s">
        <v>2</v>
      </c>
      <c r="D28" s="18"/>
      <c r="E28" s="13"/>
      <c r="F28" s="13" t="s">
        <v>2</v>
      </c>
      <c r="G28" s="13"/>
      <c r="H28" s="170"/>
      <c r="I28" s="174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6"/>
    </row>
    <row r="29" spans="1:30" ht="15" customHeight="1">
      <c r="A29" s="105" t="s">
        <v>77</v>
      </c>
      <c r="B29" s="18"/>
      <c r="C29" s="13"/>
      <c r="D29" s="18"/>
      <c r="E29" s="13"/>
      <c r="F29" s="13" t="s">
        <v>2</v>
      </c>
      <c r="G29" s="13"/>
      <c r="H29" s="170"/>
      <c r="I29" s="174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6"/>
    </row>
    <row r="30" spans="1:30" ht="12.7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</row>
    <row r="31" spans="1:30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</row>
    <row r="32" spans="1:30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</row>
    <row r="33" spans="1:30" ht="12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</row>
  </sheetData>
  <sheetProtection/>
  <mergeCells count="73">
    <mergeCell ref="B1:G1"/>
    <mergeCell ref="H1:H7"/>
    <mergeCell ref="I1:X1"/>
    <mergeCell ref="Y1:Z1"/>
    <mergeCell ref="AA1:AB1"/>
    <mergeCell ref="AC1:AD1"/>
    <mergeCell ref="B2:G2"/>
    <mergeCell ref="J2:X2"/>
    <mergeCell ref="Y2:Z2"/>
    <mergeCell ref="AA2:AB2"/>
    <mergeCell ref="AC5:AD5"/>
    <mergeCell ref="AC2:AD2"/>
    <mergeCell ref="B3:G3"/>
    <mergeCell ref="J3:X3"/>
    <mergeCell ref="Y3:Z3"/>
    <mergeCell ref="AA3:AB3"/>
    <mergeCell ref="AC3:AD3"/>
    <mergeCell ref="AC7:AD7"/>
    <mergeCell ref="B4:G4"/>
    <mergeCell ref="J4:X4"/>
    <mergeCell ref="Y4:Z4"/>
    <mergeCell ref="AA4:AB4"/>
    <mergeCell ref="AC4:AD4"/>
    <mergeCell ref="B5:G5"/>
    <mergeCell ref="J5:X5"/>
    <mergeCell ref="Y5:Z5"/>
    <mergeCell ref="AA5:AB5"/>
    <mergeCell ref="AA15:AB15"/>
    <mergeCell ref="B6:G6"/>
    <mergeCell ref="J6:X6"/>
    <mergeCell ref="Y6:Z6"/>
    <mergeCell ref="AA6:AB6"/>
    <mergeCell ref="AC6:AD6"/>
    <mergeCell ref="B7:G7"/>
    <mergeCell ref="J7:X7"/>
    <mergeCell ref="Y7:Z7"/>
    <mergeCell ref="AA7:AB7"/>
    <mergeCell ref="R16:S16"/>
    <mergeCell ref="R22:S22"/>
    <mergeCell ref="A8:AD8"/>
    <mergeCell ref="E9:H9"/>
    <mergeCell ref="P9:R9"/>
    <mergeCell ref="H10:H15"/>
    <mergeCell ref="P10:Q10"/>
    <mergeCell ref="P11:Q11"/>
    <mergeCell ref="P12:Q12"/>
    <mergeCell ref="P13:Q13"/>
    <mergeCell ref="P22:Q22"/>
    <mergeCell ref="H16:H22"/>
    <mergeCell ref="J16:K16"/>
    <mergeCell ref="L16:M16"/>
    <mergeCell ref="N16:O16"/>
    <mergeCell ref="P16:Q16"/>
    <mergeCell ref="H26:AD26"/>
    <mergeCell ref="T16:AB22"/>
    <mergeCell ref="J17:K17"/>
    <mergeCell ref="L17:M17"/>
    <mergeCell ref="N17:O17"/>
    <mergeCell ref="P17:Q17"/>
    <mergeCell ref="R17:S17"/>
    <mergeCell ref="J22:K22"/>
    <mergeCell ref="L22:M22"/>
    <mergeCell ref="N22:O22"/>
    <mergeCell ref="H27:H29"/>
    <mergeCell ref="J27:AD27"/>
    <mergeCell ref="I28:AD28"/>
    <mergeCell ref="I29:AD29"/>
    <mergeCell ref="A30:AD33"/>
    <mergeCell ref="A23:AD23"/>
    <mergeCell ref="A24:G24"/>
    <mergeCell ref="H24:H25"/>
    <mergeCell ref="J24:AD24"/>
    <mergeCell ref="J25:AD2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12.7109375" style="0" customWidth="1"/>
    <col min="2" max="2" width="16.421875" style="1" customWidth="1"/>
    <col min="3" max="3" width="2.7109375" style="2" customWidth="1"/>
    <col min="4" max="4" width="15.8515625" style="0" customWidth="1"/>
    <col min="5" max="5" width="6.28125" style="3" customWidth="1"/>
    <col min="6" max="6" width="2.7109375" style="3" customWidth="1"/>
    <col min="7" max="7" width="6.421875" style="3" customWidth="1"/>
    <col min="8" max="8" width="2.7109375" style="0" customWidth="1"/>
    <col min="9" max="9" width="14.140625" style="0" customWidth="1"/>
    <col min="10" max="22" width="3.28125" style="0" customWidth="1"/>
    <col min="23" max="23" width="3.140625" style="0" hidden="1" customWidth="1"/>
    <col min="24" max="25" width="3.28125" style="0" customWidth="1"/>
    <col min="26" max="26" width="2.57421875" style="0" customWidth="1"/>
    <col min="27" max="27" width="4.8515625" style="0" customWidth="1"/>
    <col min="28" max="28" width="0.13671875" style="0" hidden="1" customWidth="1"/>
    <col min="29" max="30" width="3.28125" style="0" customWidth="1"/>
  </cols>
  <sheetData>
    <row r="1" spans="1:30" ht="15" customHeight="1">
      <c r="A1" s="99"/>
      <c r="B1" s="214"/>
      <c r="C1" s="215"/>
      <c r="D1" s="215"/>
      <c r="E1" s="215"/>
      <c r="F1" s="215"/>
      <c r="G1" s="215"/>
      <c r="H1" s="216"/>
      <c r="I1" s="217" t="s">
        <v>69</v>
      </c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9"/>
      <c r="Y1" s="217" t="s">
        <v>8</v>
      </c>
      <c r="Z1" s="219"/>
      <c r="AA1" s="220" t="s">
        <v>9</v>
      </c>
      <c r="AB1" s="221"/>
      <c r="AC1" s="217" t="s">
        <v>10</v>
      </c>
      <c r="AD1" s="219"/>
    </row>
    <row r="2" spans="1:30" ht="15" customHeight="1">
      <c r="A2" s="100" t="s">
        <v>7</v>
      </c>
      <c r="B2" s="211" t="s">
        <v>70</v>
      </c>
      <c r="C2" s="212"/>
      <c r="D2" s="212"/>
      <c r="E2" s="212"/>
      <c r="F2" s="212"/>
      <c r="G2" s="213"/>
      <c r="H2" s="216"/>
      <c r="I2" s="101" t="s">
        <v>55</v>
      </c>
      <c r="J2" s="203" t="s">
        <v>54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  <c r="Y2" s="206">
        <f>IF(T10="","",T10)</f>
      </c>
      <c r="Z2" s="207"/>
      <c r="AA2" s="208">
        <f>IF(J24="","",J24)</f>
      </c>
      <c r="AB2" s="209"/>
      <c r="AC2" s="206"/>
      <c r="AD2" s="207"/>
    </row>
    <row r="3" spans="1:30" ht="15" customHeight="1">
      <c r="A3" s="100" t="s">
        <v>11</v>
      </c>
      <c r="B3" s="211" t="s">
        <v>67</v>
      </c>
      <c r="C3" s="212"/>
      <c r="D3" s="212"/>
      <c r="E3" s="212"/>
      <c r="F3" s="212"/>
      <c r="G3" s="213"/>
      <c r="H3" s="216"/>
      <c r="I3" s="101" t="s">
        <v>136</v>
      </c>
      <c r="J3" s="203" t="s">
        <v>137</v>
      </c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5"/>
      <c r="Y3" s="206">
        <f>IF(T11="","",T11)</f>
      </c>
      <c r="Z3" s="207"/>
      <c r="AA3" s="208">
        <f>IF(N24="","",L24)</f>
      </c>
      <c r="AB3" s="209"/>
      <c r="AC3" s="206"/>
      <c r="AD3" s="207"/>
    </row>
    <row r="4" spans="1:30" ht="15" customHeight="1">
      <c r="A4" s="100" t="s">
        <v>12</v>
      </c>
      <c r="B4" s="211" t="s">
        <v>71</v>
      </c>
      <c r="C4" s="212"/>
      <c r="D4" s="212"/>
      <c r="E4" s="212"/>
      <c r="F4" s="212"/>
      <c r="G4" s="213"/>
      <c r="H4" s="216"/>
      <c r="I4" s="102" t="s">
        <v>52</v>
      </c>
      <c r="J4" s="203" t="s">
        <v>138</v>
      </c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>
        <f>IF(T12="","",T12)</f>
      </c>
      <c r="Z4" s="207"/>
      <c r="AA4" s="208">
        <f>IF(N24="","",N24)</f>
      </c>
      <c r="AB4" s="209"/>
      <c r="AC4" s="206"/>
      <c r="AD4" s="207"/>
    </row>
    <row r="5" spans="1:30" ht="15" customHeight="1">
      <c r="A5" s="100" t="s">
        <v>13</v>
      </c>
      <c r="B5" s="210"/>
      <c r="C5" s="202"/>
      <c r="D5" s="202"/>
      <c r="E5" s="202"/>
      <c r="F5" s="202"/>
      <c r="G5" s="202"/>
      <c r="H5" s="216"/>
      <c r="I5" s="102" t="s">
        <v>139</v>
      </c>
      <c r="J5" s="203" t="s">
        <v>72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5"/>
      <c r="Y5" s="206">
        <f>IF(T13="","",T13)</f>
      </c>
      <c r="Z5" s="207"/>
      <c r="AA5" s="208">
        <f>IF(P24="","",P24)</f>
      </c>
      <c r="AB5" s="209"/>
      <c r="AC5" s="206"/>
      <c r="AD5" s="207"/>
    </row>
    <row r="6" spans="1:30" ht="15" customHeight="1">
      <c r="A6" s="100" t="s">
        <v>14</v>
      </c>
      <c r="B6" s="202"/>
      <c r="C6" s="202"/>
      <c r="D6" s="202"/>
      <c r="E6" s="202"/>
      <c r="F6" s="202"/>
      <c r="G6" s="202"/>
      <c r="H6" s="216"/>
      <c r="I6" s="101" t="s">
        <v>132</v>
      </c>
      <c r="J6" s="203" t="s">
        <v>140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5"/>
      <c r="Y6" s="206">
        <f>IF(T14="","",T14)</f>
      </c>
      <c r="Z6" s="207"/>
      <c r="AA6" s="208">
        <f>IF(R24="","",R24)</f>
      </c>
      <c r="AB6" s="209"/>
      <c r="AC6" s="206"/>
      <c r="AD6" s="207"/>
    </row>
    <row r="7" spans="1:30" ht="15" customHeight="1">
      <c r="A7" s="100" t="s">
        <v>15</v>
      </c>
      <c r="B7" s="202" t="s">
        <v>16</v>
      </c>
      <c r="C7" s="202"/>
      <c r="D7" s="202"/>
      <c r="E7" s="202"/>
      <c r="F7" s="202"/>
      <c r="G7" s="202"/>
      <c r="H7" s="216"/>
      <c r="I7" s="101"/>
      <c r="J7" s="203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206">
        <f>IF(AA15="","",AA15)</f>
      </c>
      <c r="Z7" s="207"/>
      <c r="AA7" s="208">
        <f>IF(T24="","",T24)</f>
      </c>
      <c r="AB7" s="209"/>
      <c r="AC7" s="206"/>
      <c r="AD7" s="207"/>
    </row>
    <row r="8" spans="1:30" ht="1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</row>
    <row r="9" spans="1:24" ht="15" customHeight="1">
      <c r="A9" s="12"/>
      <c r="B9" s="13" t="s">
        <v>17</v>
      </c>
      <c r="C9" s="14" t="s">
        <v>18</v>
      </c>
      <c r="D9" s="13" t="s">
        <v>17</v>
      </c>
      <c r="E9" s="197"/>
      <c r="F9" s="178"/>
      <c r="G9" s="178"/>
      <c r="H9" s="198"/>
      <c r="I9" s="15" t="s">
        <v>17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199" t="s">
        <v>8</v>
      </c>
      <c r="U9" s="200"/>
      <c r="V9" s="201"/>
      <c r="W9" s="104"/>
      <c r="X9" s="5"/>
    </row>
    <row r="10" spans="1:23" ht="15" customHeight="1">
      <c r="A10" s="105" t="s">
        <v>19</v>
      </c>
      <c r="B10" s="18" t="str">
        <f>IF(I2="","",I2)</f>
        <v>Sulz</v>
      </c>
      <c r="C10" s="13" t="s">
        <v>2</v>
      </c>
      <c r="D10" s="106" t="str">
        <f>(IF(I6="","",I6))</f>
        <v>St. Pölten</v>
      </c>
      <c r="E10" s="13"/>
      <c r="F10" s="13" t="s">
        <v>2</v>
      </c>
      <c r="G10" s="17"/>
      <c r="H10" s="193"/>
      <c r="I10" s="112" t="str">
        <f>(IF(I2="","",I2))</f>
        <v>Sulz</v>
      </c>
      <c r="J10" s="8"/>
      <c r="K10" s="9"/>
      <c r="L10" s="9"/>
      <c r="M10" s="8"/>
      <c r="N10" s="9"/>
      <c r="O10" s="9"/>
      <c r="P10" s="8"/>
      <c r="Q10" s="9"/>
      <c r="R10" s="9"/>
      <c r="S10" s="8"/>
      <c r="T10" s="171"/>
      <c r="U10" s="173"/>
      <c r="V10" s="104"/>
      <c r="W10" s="5"/>
    </row>
    <row r="11" spans="1:23" ht="15" customHeight="1">
      <c r="A11" s="105" t="s">
        <v>20</v>
      </c>
      <c r="B11" s="18" t="str">
        <f>IF(I3="","",I3)</f>
        <v>Dornbirn / Höchst</v>
      </c>
      <c r="C11" s="13" t="s">
        <v>2</v>
      </c>
      <c r="D11" s="106" t="str">
        <f>(IF(I4="","",I4))</f>
        <v>Höchst</v>
      </c>
      <c r="E11" s="13"/>
      <c r="F11" s="13" t="s">
        <v>2</v>
      </c>
      <c r="G11" s="17"/>
      <c r="H11" s="193"/>
      <c r="I11" s="112" t="str">
        <f>(IF(I3="","",I3))</f>
        <v>Dornbirn / Höchst</v>
      </c>
      <c r="J11" s="9"/>
      <c r="K11" s="8"/>
      <c r="L11" s="9"/>
      <c r="M11" s="9"/>
      <c r="N11" s="8"/>
      <c r="O11" s="9"/>
      <c r="P11" s="9"/>
      <c r="Q11" s="8"/>
      <c r="R11" s="9"/>
      <c r="S11" s="8"/>
      <c r="T11" s="171"/>
      <c r="U11" s="173"/>
      <c r="V11" s="104"/>
      <c r="W11" s="5"/>
    </row>
    <row r="12" spans="1:23" ht="15" customHeight="1">
      <c r="A12" s="105" t="s">
        <v>31</v>
      </c>
      <c r="B12" s="18" t="str">
        <f>IF(I5="","",I5)</f>
        <v>Dornbirn   </v>
      </c>
      <c r="C12" s="13" t="s">
        <v>2</v>
      </c>
      <c r="D12" s="106" t="str">
        <f>IF(I6="","",I6)</f>
        <v>St. Pölten</v>
      </c>
      <c r="E12" s="13"/>
      <c r="F12" s="13" t="s">
        <v>2</v>
      </c>
      <c r="G12" s="17"/>
      <c r="H12" s="193"/>
      <c r="I12" s="112" t="str">
        <f>(IF(I4="","",I4))</f>
        <v>Höchst</v>
      </c>
      <c r="J12" s="9"/>
      <c r="K12" s="8"/>
      <c r="L12" s="9"/>
      <c r="M12" s="8"/>
      <c r="N12" s="9"/>
      <c r="O12" s="8"/>
      <c r="P12" s="9"/>
      <c r="Q12" s="9"/>
      <c r="R12" s="8"/>
      <c r="S12" s="9"/>
      <c r="T12" s="171"/>
      <c r="U12" s="173"/>
      <c r="V12" s="104"/>
      <c r="W12" s="5"/>
    </row>
    <row r="13" spans="1:23" ht="15" customHeight="1">
      <c r="A13" s="105" t="s">
        <v>32</v>
      </c>
      <c r="B13" s="18" t="str">
        <f>IF(I2="","",I2)</f>
        <v>Sulz</v>
      </c>
      <c r="C13" s="13" t="s">
        <v>2</v>
      </c>
      <c r="D13" s="106" t="str">
        <f>IF(I4="","",I4)</f>
        <v>Höchst</v>
      </c>
      <c r="E13" s="13"/>
      <c r="F13" s="13" t="s">
        <v>2</v>
      </c>
      <c r="G13" s="17"/>
      <c r="H13" s="193"/>
      <c r="I13" s="112" t="str">
        <f>(IF(I5="","",I5))</f>
        <v>Dornbirn   </v>
      </c>
      <c r="J13" s="9"/>
      <c r="K13" s="9"/>
      <c r="L13" s="8"/>
      <c r="M13" s="9"/>
      <c r="N13" s="8"/>
      <c r="O13" s="9"/>
      <c r="P13" s="8"/>
      <c r="Q13" s="9"/>
      <c r="R13" s="8"/>
      <c r="S13" s="9"/>
      <c r="T13" s="171"/>
      <c r="U13" s="173"/>
      <c r="V13" s="104"/>
      <c r="W13" s="5"/>
    </row>
    <row r="14" spans="1:23" ht="15" customHeight="1">
      <c r="A14" s="105" t="s">
        <v>33</v>
      </c>
      <c r="B14" s="18" t="str">
        <f>IF(I3="","",I3)</f>
        <v>Dornbirn / Höchst</v>
      </c>
      <c r="C14" s="13" t="s">
        <v>2</v>
      </c>
      <c r="D14" s="106" t="str">
        <f>IF(I5="","",I5)</f>
        <v>Dornbirn   </v>
      </c>
      <c r="E14" s="13"/>
      <c r="F14" s="13" t="s">
        <v>2</v>
      </c>
      <c r="G14" s="17"/>
      <c r="H14" s="193"/>
      <c r="I14" s="112" t="str">
        <f>(IF(I6="","",I6))</f>
        <v>St. Pölten</v>
      </c>
      <c r="J14" s="8"/>
      <c r="K14" s="9"/>
      <c r="L14" s="8"/>
      <c r="M14" s="9"/>
      <c r="N14" s="9"/>
      <c r="O14" s="8"/>
      <c r="P14" s="9"/>
      <c r="Q14" s="8"/>
      <c r="R14" s="9"/>
      <c r="S14" s="9"/>
      <c r="T14" s="171"/>
      <c r="U14" s="173"/>
      <c r="V14" s="104"/>
      <c r="W14" s="5"/>
    </row>
    <row r="15" spans="1:30" ht="15" customHeight="1">
      <c r="A15" s="105" t="s">
        <v>34</v>
      </c>
      <c r="B15" s="18" t="str">
        <f>IF(I4="","",I4)</f>
        <v>Höchst</v>
      </c>
      <c r="C15" s="13" t="s">
        <v>2</v>
      </c>
      <c r="D15" s="106" t="str">
        <f>IF(I6="","",I6)</f>
        <v>St. Pölten</v>
      </c>
      <c r="E15" s="13"/>
      <c r="F15" s="13" t="s">
        <v>2</v>
      </c>
      <c r="G15" s="17"/>
      <c r="H15" s="191"/>
      <c r="I15" s="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26"/>
      <c r="AB15" s="226"/>
      <c r="AC15" s="5"/>
      <c r="AD15" s="5"/>
    </row>
    <row r="16" spans="1:30" ht="15" customHeight="1">
      <c r="A16" s="105" t="s">
        <v>35</v>
      </c>
      <c r="B16" s="18" t="str">
        <f>IF(I2="","",I2)</f>
        <v>Sulz</v>
      </c>
      <c r="C16" s="13" t="s">
        <v>2</v>
      </c>
      <c r="D16" s="106" t="str">
        <f>IF(I5="","",I5)</f>
        <v>Dornbirn   </v>
      </c>
      <c r="E16" s="13"/>
      <c r="F16" s="13" t="s">
        <v>2</v>
      </c>
      <c r="G16" s="13"/>
      <c r="H16" s="191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</row>
    <row r="17" spans="1:30" ht="15" customHeight="1">
      <c r="A17" s="105" t="s">
        <v>38</v>
      </c>
      <c r="B17" s="18" t="str">
        <f>IF(I3="","",I3)</f>
        <v>Dornbirn / Höchst</v>
      </c>
      <c r="C17" s="13" t="s">
        <v>2</v>
      </c>
      <c r="D17" s="106" t="str">
        <f>IF(I6="","",I6)</f>
        <v>St. Pölten</v>
      </c>
      <c r="E17" s="13"/>
      <c r="F17" s="13" t="s">
        <v>2</v>
      </c>
      <c r="G17" s="17"/>
      <c r="H17" s="193"/>
      <c r="I17" s="109"/>
      <c r="J17" s="194" t="s">
        <v>21</v>
      </c>
      <c r="K17" s="195"/>
      <c r="L17" s="194" t="s">
        <v>22</v>
      </c>
      <c r="M17" s="195"/>
      <c r="N17" s="194" t="s">
        <v>23</v>
      </c>
      <c r="O17" s="195"/>
      <c r="P17" s="194" t="s">
        <v>24</v>
      </c>
      <c r="Q17" s="195"/>
      <c r="R17" s="194" t="s">
        <v>36</v>
      </c>
      <c r="S17" s="233"/>
      <c r="T17" s="224"/>
      <c r="U17" s="225"/>
      <c r="V17" s="196"/>
      <c r="W17" s="196"/>
      <c r="X17" s="196"/>
      <c r="Y17" s="196"/>
      <c r="Z17" s="196"/>
      <c r="AA17" s="196"/>
      <c r="AB17" s="196"/>
      <c r="AC17" s="196"/>
      <c r="AD17" s="196"/>
    </row>
    <row r="18" spans="1:30" ht="15" customHeight="1">
      <c r="A18" s="105" t="s">
        <v>39</v>
      </c>
      <c r="B18" s="18" t="str">
        <f>IF(I4="","",I4)</f>
        <v>Höchst</v>
      </c>
      <c r="C18" s="13" t="s">
        <v>2</v>
      </c>
      <c r="D18" s="106" t="str">
        <f>IF(I5="","",I5)</f>
        <v>Dornbirn   </v>
      </c>
      <c r="E18" s="13"/>
      <c r="F18" s="13" t="s">
        <v>2</v>
      </c>
      <c r="G18" s="13"/>
      <c r="H18" s="193"/>
      <c r="I18" s="110"/>
      <c r="J18" s="188" t="str">
        <f>IF(I2="","",I2)</f>
        <v>Sulz</v>
      </c>
      <c r="K18" s="188"/>
      <c r="L18" s="188" t="s">
        <v>141</v>
      </c>
      <c r="M18" s="188"/>
      <c r="N18" s="188" t="str">
        <f>IF(I4="","",I4)</f>
        <v>Höchst</v>
      </c>
      <c r="O18" s="188"/>
      <c r="P18" s="188" t="str">
        <f>IF(I5="","",I5)</f>
        <v>Dornbirn   </v>
      </c>
      <c r="Q18" s="188"/>
      <c r="R18" s="188" t="str">
        <f>IF(I14="","",I14)</f>
        <v>St. Pölten</v>
      </c>
      <c r="S18" s="194"/>
      <c r="T18" s="222"/>
      <c r="U18" s="223"/>
      <c r="V18" s="196"/>
      <c r="W18" s="196"/>
      <c r="X18" s="196"/>
      <c r="Y18" s="196"/>
      <c r="Z18" s="196"/>
      <c r="AA18" s="196"/>
      <c r="AB18" s="196"/>
      <c r="AC18" s="196"/>
      <c r="AD18" s="196"/>
    </row>
    <row r="19" spans="1:30" ht="15" customHeight="1">
      <c r="A19" s="105" t="s">
        <v>40</v>
      </c>
      <c r="B19" s="18" t="str">
        <f>IF(I2="","",I2)</f>
        <v>Sulz</v>
      </c>
      <c r="C19" s="13" t="s">
        <v>2</v>
      </c>
      <c r="D19" s="106" t="str">
        <f>IF(I3="","",I3)</f>
        <v>Dornbirn / Höchst</v>
      </c>
      <c r="E19" s="13"/>
      <c r="F19" s="13" t="s">
        <v>2</v>
      </c>
      <c r="G19" s="13"/>
      <c r="H19" s="193"/>
      <c r="I19" s="4" t="s">
        <v>25</v>
      </c>
      <c r="J19" s="6">
        <f>IF(E10="","",E10)</f>
      </c>
      <c r="K19" s="6">
        <f>IF(G10="","",G10)</f>
      </c>
      <c r="L19" s="6">
        <f>IF(E11="","",E11)</f>
      </c>
      <c r="M19" s="6">
        <f>IF(G11="","",G11)</f>
      </c>
      <c r="N19" s="6">
        <f>IF(G11="","",G11)</f>
      </c>
      <c r="O19" s="6">
        <f>IF(E11="","",E11)</f>
      </c>
      <c r="P19" s="6">
        <f>IF(E12="","",E12)</f>
      </c>
      <c r="Q19" s="6">
        <f>IF(G12="","",G12)</f>
      </c>
      <c r="R19" s="6">
        <f>IF(G10="","",G10)</f>
      </c>
      <c r="S19" s="128">
        <f>IF(E10="","",E10)</f>
      </c>
      <c r="T19" s="104"/>
      <c r="U19" s="5"/>
      <c r="V19" s="196"/>
      <c r="W19" s="196"/>
      <c r="X19" s="196"/>
      <c r="Y19" s="196"/>
      <c r="Z19" s="196"/>
      <c r="AA19" s="196"/>
      <c r="AB19" s="196"/>
      <c r="AC19" s="196"/>
      <c r="AD19" s="196"/>
    </row>
    <row r="20" spans="1:30" ht="15" customHeight="1">
      <c r="A20" s="105"/>
      <c r="B20" s="18"/>
      <c r="C20" s="13"/>
      <c r="D20" s="106"/>
      <c r="E20" s="13"/>
      <c r="F20" s="13"/>
      <c r="G20" s="13"/>
      <c r="H20" s="193"/>
      <c r="I20" s="4" t="s">
        <v>26</v>
      </c>
      <c r="J20" s="6">
        <f>IF(E13="","",E13)</f>
      </c>
      <c r="K20" s="6">
        <f>IF(G13="","",G13)</f>
      </c>
      <c r="L20" s="6">
        <f>IF(E14="","",E14)</f>
      </c>
      <c r="M20" s="6">
        <f>IF(G14="","",G14)</f>
      </c>
      <c r="N20" s="6">
        <f>IF(G13="","",G13)</f>
      </c>
      <c r="O20" s="6">
        <f>IF(E13="","",E13)</f>
      </c>
      <c r="P20" s="6">
        <f>IF(G14="","",G14)</f>
      </c>
      <c r="Q20" s="6">
        <f>IF(E14="","",E14)</f>
      </c>
      <c r="R20" s="6">
        <f>IF(G12="","",G12)</f>
      </c>
      <c r="S20" s="128">
        <f>IF(E12="","",E12)</f>
      </c>
      <c r="T20" s="104"/>
      <c r="U20" s="5"/>
      <c r="V20" s="196"/>
      <c r="W20" s="196"/>
      <c r="X20" s="196"/>
      <c r="Y20" s="196"/>
      <c r="Z20" s="196"/>
      <c r="AA20" s="196"/>
      <c r="AB20" s="196"/>
      <c r="AC20" s="196"/>
      <c r="AD20" s="196"/>
    </row>
    <row r="21" spans="1:30" ht="15" customHeight="1">
      <c r="A21" s="105"/>
      <c r="B21" s="18"/>
      <c r="C21" s="13"/>
      <c r="D21" s="106"/>
      <c r="E21" s="13"/>
      <c r="F21" s="13"/>
      <c r="G21" s="13"/>
      <c r="H21" s="193"/>
      <c r="I21" s="4" t="s">
        <v>27</v>
      </c>
      <c r="J21" s="6">
        <f>IF(E16="","",E16)</f>
      </c>
      <c r="K21" s="6">
        <f>IF(G16="","",G16)</f>
      </c>
      <c r="L21" s="6">
        <f>IF(E17="","",E17)</f>
      </c>
      <c r="M21" s="6">
        <f>IF(G17="","",G17)</f>
      </c>
      <c r="N21" s="6">
        <f>IF(E15="","",E15)</f>
      </c>
      <c r="O21" s="6">
        <f>IF(G15="","",G15)</f>
      </c>
      <c r="P21" s="6">
        <f>IF(G16="","",G16)</f>
      </c>
      <c r="Q21" s="6">
        <f>IF(E16="","",E16)</f>
      </c>
      <c r="R21" s="6">
        <f>IF(G15="","",G15)</f>
      </c>
      <c r="S21" s="128">
        <f>IF(E15="","",E15)</f>
      </c>
      <c r="T21" s="104"/>
      <c r="U21" s="5"/>
      <c r="V21" s="196"/>
      <c r="W21" s="196"/>
      <c r="X21" s="196"/>
      <c r="Y21" s="196"/>
      <c r="Z21" s="196"/>
      <c r="AA21" s="196"/>
      <c r="AB21" s="196"/>
      <c r="AC21" s="196"/>
      <c r="AD21" s="196"/>
    </row>
    <row r="22" spans="1:30" ht="15" customHeight="1">
      <c r="A22" s="105"/>
      <c r="B22" s="18"/>
      <c r="C22" s="13"/>
      <c r="D22" s="106"/>
      <c r="E22" s="13"/>
      <c r="F22" s="13"/>
      <c r="G22" s="13"/>
      <c r="H22" s="193"/>
      <c r="I22" s="4" t="s">
        <v>43</v>
      </c>
      <c r="J22" s="6">
        <f>IF(E19="","",E19)</f>
      </c>
      <c r="K22" s="6">
        <f>IF(G19="","",G19)</f>
      </c>
      <c r="L22" s="6">
        <f>IF(G19="","",G19)</f>
      </c>
      <c r="M22" s="6">
        <f>IF(E19="","",E19)</f>
      </c>
      <c r="N22" s="6">
        <f>IF(E18="","",E18)</f>
      </c>
      <c r="O22" s="6">
        <f>IF(G18="","",G18)</f>
      </c>
      <c r="P22" s="6">
        <f>IF(G18="","",G18)</f>
      </c>
      <c r="Q22" s="6">
        <f>IF(E18="","",E18)</f>
      </c>
      <c r="R22" s="6">
        <f>IF(G17="","",G17)</f>
      </c>
      <c r="S22" s="128">
        <f>IF(E17="","",E17)</f>
      </c>
      <c r="T22" s="104"/>
      <c r="U22" s="5"/>
      <c r="V22" s="196"/>
      <c r="W22" s="196"/>
      <c r="X22" s="196"/>
      <c r="Y22" s="196"/>
      <c r="Z22" s="196"/>
      <c r="AA22" s="196"/>
      <c r="AB22" s="196"/>
      <c r="AC22" s="196"/>
      <c r="AD22" s="196"/>
    </row>
    <row r="23" spans="1:30" ht="15" customHeight="1">
      <c r="A23" s="105"/>
      <c r="B23" s="18"/>
      <c r="C23" s="13"/>
      <c r="D23" s="18"/>
      <c r="E23" s="13"/>
      <c r="F23" s="13"/>
      <c r="G23" s="13"/>
      <c r="H23" s="193"/>
      <c r="I23" s="4" t="s">
        <v>28</v>
      </c>
      <c r="J23" s="6">
        <f aca="true" t="shared" si="0" ref="J23:S23">IF(J19="","",SUM(J19:J22))</f>
      </c>
      <c r="K23" s="6">
        <f t="shared" si="0"/>
      </c>
      <c r="L23" s="6">
        <f t="shared" si="0"/>
      </c>
      <c r="M23" s="6">
        <f t="shared" si="0"/>
      </c>
      <c r="N23" s="6">
        <f t="shared" si="0"/>
      </c>
      <c r="O23" s="6">
        <f t="shared" si="0"/>
      </c>
      <c r="P23" s="6">
        <f t="shared" si="0"/>
      </c>
      <c r="Q23" s="6">
        <f t="shared" si="0"/>
      </c>
      <c r="R23" s="6">
        <f t="shared" si="0"/>
      </c>
      <c r="S23" s="128">
        <f t="shared" si="0"/>
      </c>
      <c r="T23" s="104"/>
      <c r="U23" s="5"/>
      <c r="V23" s="196"/>
      <c r="W23" s="196"/>
      <c r="X23" s="196"/>
      <c r="Y23" s="196"/>
      <c r="Z23" s="196"/>
      <c r="AA23" s="196"/>
      <c r="AB23" s="196"/>
      <c r="AC23" s="196"/>
      <c r="AD23" s="196"/>
    </row>
    <row r="24" spans="1:30" ht="15" customHeight="1">
      <c r="A24" s="16"/>
      <c r="B24" s="18"/>
      <c r="C24" s="13"/>
      <c r="D24" s="18"/>
      <c r="E24" s="13"/>
      <c r="F24" s="13"/>
      <c r="G24" s="13"/>
      <c r="H24" s="193"/>
      <c r="I24" s="4" t="s">
        <v>29</v>
      </c>
      <c r="J24" s="186">
        <f>IF(J23="","",SUM(J23-K23))</f>
      </c>
      <c r="K24" s="187"/>
      <c r="L24" s="186">
        <f>IF(L23="","",SUM(L23-M23))</f>
      </c>
      <c r="M24" s="187"/>
      <c r="N24" s="186">
        <f>IF(N23="","",SUM(N23-O23))</f>
      </c>
      <c r="O24" s="187"/>
      <c r="P24" s="186">
        <f>IF(P23="","",SUM(P23-Q23))</f>
      </c>
      <c r="Q24" s="187"/>
      <c r="R24" s="186">
        <f>IF(R23="","",SUM(R23-S23))</f>
      </c>
      <c r="S24" s="232"/>
      <c r="T24" s="191"/>
      <c r="U24" s="192"/>
      <c r="V24" s="196"/>
      <c r="W24" s="196"/>
      <c r="X24" s="196"/>
      <c r="Y24" s="196"/>
      <c r="Z24" s="196"/>
      <c r="AA24" s="196"/>
      <c r="AB24" s="196"/>
      <c r="AC24" s="196"/>
      <c r="AD24" s="196"/>
    </row>
    <row r="25" spans="1:30" ht="1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</row>
    <row r="26" spans="1:30" ht="15" customHeight="1">
      <c r="A26" s="179" t="s">
        <v>73</v>
      </c>
      <c r="B26" s="180"/>
      <c r="C26" s="180"/>
      <c r="D26" s="180"/>
      <c r="E26" s="180"/>
      <c r="F26" s="180"/>
      <c r="G26" s="181"/>
      <c r="H26" s="170"/>
      <c r="I26" s="100" t="s">
        <v>74</v>
      </c>
      <c r="J26" s="182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4"/>
    </row>
    <row r="27" spans="1:30" ht="15" customHeight="1">
      <c r="A27" s="16"/>
      <c r="B27" s="18"/>
      <c r="C27" s="13"/>
      <c r="D27" s="18"/>
      <c r="E27" s="13"/>
      <c r="F27" s="13"/>
      <c r="G27" s="13"/>
      <c r="H27" s="170"/>
      <c r="I27" s="100" t="s">
        <v>75</v>
      </c>
      <c r="J27" s="182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</row>
    <row r="28" spans="1:30" ht="15" customHeight="1">
      <c r="A28" s="105" t="s">
        <v>76</v>
      </c>
      <c r="B28" s="18"/>
      <c r="C28" s="13" t="s">
        <v>2</v>
      </c>
      <c r="D28" s="18"/>
      <c r="E28" s="13"/>
      <c r="F28" s="13" t="s">
        <v>2</v>
      </c>
      <c r="G28" s="13"/>
      <c r="H28" s="185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</row>
    <row r="29" spans="1:30" ht="15" customHeight="1">
      <c r="A29" s="105" t="s">
        <v>77</v>
      </c>
      <c r="B29" s="18"/>
      <c r="C29" s="13"/>
      <c r="D29" s="18"/>
      <c r="E29" s="13"/>
      <c r="F29" s="13" t="s">
        <v>2</v>
      </c>
      <c r="G29" s="13"/>
      <c r="H29" s="170"/>
      <c r="I29" s="111" t="s">
        <v>78</v>
      </c>
      <c r="J29" s="171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3"/>
    </row>
    <row r="30" spans="1:30" ht="15" customHeight="1">
      <c r="A30" s="105" t="s">
        <v>76</v>
      </c>
      <c r="B30" s="18"/>
      <c r="C30" s="13" t="s">
        <v>2</v>
      </c>
      <c r="D30" s="18"/>
      <c r="E30" s="13"/>
      <c r="F30" s="13" t="s">
        <v>2</v>
      </c>
      <c r="G30" s="13"/>
      <c r="H30" s="170"/>
      <c r="I30" s="17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6"/>
    </row>
    <row r="31" spans="1:30" ht="15" customHeight="1">
      <c r="A31" s="105" t="s">
        <v>77</v>
      </c>
      <c r="B31" s="18"/>
      <c r="C31" s="13"/>
      <c r="D31" s="18"/>
      <c r="E31" s="13"/>
      <c r="F31" s="13" t="s">
        <v>2</v>
      </c>
      <c r="G31" s="13"/>
      <c r="H31" s="170"/>
      <c r="I31" s="174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6"/>
    </row>
    <row r="32" spans="1:30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</row>
    <row r="33" spans="1:30" ht="12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</row>
    <row r="34" spans="1:30" ht="12.7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</row>
    <row r="35" spans="1:30" ht="12.7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</row>
  </sheetData>
  <sheetProtection/>
  <mergeCells count="78">
    <mergeCell ref="AC1:AD1"/>
    <mergeCell ref="B2:G2"/>
    <mergeCell ref="J2:X2"/>
    <mergeCell ref="Y2:Z2"/>
    <mergeCell ref="AC2:AD2"/>
    <mergeCell ref="B3:G3"/>
    <mergeCell ref="J3:X3"/>
    <mergeCell ref="Y3:Z3"/>
    <mergeCell ref="AC3:AD3"/>
    <mergeCell ref="B1:G1"/>
    <mergeCell ref="B4:G4"/>
    <mergeCell ref="J4:X4"/>
    <mergeCell ref="Y4:Z4"/>
    <mergeCell ref="B6:G6"/>
    <mergeCell ref="J6:X6"/>
    <mergeCell ref="Y6:Z6"/>
    <mergeCell ref="AC4:AD4"/>
    <mergeCell ref="B5:G5"/>
    <mergeCell ref="J5:X5"/>
    <mergeCell ref="Y5:Z5"/>
    <mergeCell ref="AA5:AB5"/>
    <mergeCell ref="AC5:AD5"/>
    <mergeCell ref="H1:H7"/>
    <mergeCell ref="I1:X1"/>
    <mergeCell ref="Y1:Z1"/>
    <mergeCell ref="AA1:AB1"/>
    <mergeCell ref="AA6:AB6"/>
    <mergeCell ref="AC6:AD6"/>
    <mergeCell ref="B7:G7"/>
    <mergeCell ref="J7:X7"/>
    <mergeCell ref="Y7:Z7"/>
    <mergeCell ref="AA7:AB7"/>
    <mergeCell ref="AC7:AD7"/>
    <mergeCell ref="J26:AD26"/>
    <mergeCell ref="J17:K17"/>
    <mergeCell ref="L17:M17"/>
    <mergeCell ref="N17:O17"/>
    <mergeCell ref="P17:Q17"/>
    <mergeCell ref="R17:S17"/>
    <mergeCell ref="P18:Q18"/>
    <mergeCell ref="AA2:AB2"/>
    <mergeCell ref="AA3:AB3"/>
    <mergeCell ref="AA4:AB4"/>
    <mergeCell ref="T9:V9"/>
    <mergeCell ref="T10:U10"/>
    <mergeCell ref="T11:U11"/>
    <mergeCell ref="A8:AD8"/>
    <mergeCell ref="E9:H9"/>
    <mergeCell ref="H10:H15"/>
    <mergeCell ref="AA15:AB15"/>
    <mergeCell ref="T12:U12"/>
    <mergeCell ref="T13:U13"/>
    <mergeCell ref="T14:U14"/>
    <mergeCell ref="H16:AD16"/>
    <mergeCell ref="H17:H24"/>
    <mergeCell ref="T17:U17"/>
    <mergeCell ref="V17:AD24"/>
    <mergeCell ref="J18:K18"/>
    <mergeCell ref="L18:M18"/>
    <mergeCell ref="N18:O18"/>
    <mergeCell ref="R18:S18"/>
    <mergeCell ref="T18:U18"/>
    <mergeCell ref="J24:K24"/>
    <mergeCell ref="L24:M24"/>
    <mergeCell ref="N24:O24"/>
    <mergeCell ref="P24:Q24"/>
    <mergeCell ref="R24:S24"/>
    <mergeCell ref="T24:U24"/>
    <mergeCell ref="A32:AD35"/>
    <mergeCell ref="A25:AD25"/>
    <mergeCell ref="A26:G26"/>
    <mergeCell ref="H26:H27"/>
    <mergeCell ref="J27:AD27"/>
    <mergeCell ref="H28:AD28"/>
    <mergeCell ref="H29:H31"/>
    <mergeCell ref="J29:AD29"/>
    <mergeCell ref="I31:AD31"/>
    <mergeCell ref="I30:AD30"/>
  </mergeCells>
  <printOptions/>
  <pageMargins left="0.34" right="0.2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Eiler Michael</dc:creator>
  <cp:keywords/>
  <dc:description/>
  <cp:lastModifiedBy>Markus Bachmann </cp:lastModifiedBy>
  <cp:lastPrinted>2014-05-08T19:03:37Z</cp:lastPrinted>
  <dcterms:created xsi:type="dcterms:W3CDTF">2002-09-24T18:46:22Z</dcterms:created>
  <dcterms:modified xsi:type="dcterms:W3CDTF">2014-05-08T19:27:42Z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